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тчет на 01.01.2025 года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<sst xmlns="http://schemas.openxmlformats.org/spreadsheetml/2006/main" count="137" uniqueCount="137">
  <si>
    <t xml:space="preserve">Утверждены</t>
  </si>
  <si>
    <t xml:space="preserve">решением Муниципального Собрания</t>
  </si>
  <si>
    <t xml:space="preserve">Тотемского муниципального округа</t>
  </si>
  <si>
    <t xml:space="preserve">от 30.05.2025 № 41</t>
  </si>
  <si>
    <t xml:space="preserve">(приложение № 1)</t>
  </si>
  <si>
    <t xml:space="preserve">Показатели бюджета округа за 2024 года по кодам классификации доходов (по кодам видов доходов, подвидов доходов, классификации операций сектора государственного управления)</t>
  </si>
  <si>
    <t xml:space="preserve">(тыс. руб.)</t>
  </si>
  <si>
    <t xml:space="preserve">Код бюджетной классификации Российской Федерации</t>
  </si>
  <si>
    <t xml:space="preserve">Наименование доходов</t>
  </si>
  <si>
    <t xml:space="preserve">Утверждено </t>
  </si>
  <si>
    <t xml:space="preserve">Исполнено </t>
  </si>
  <si>
    <t xml:space="preserve">% исполнения</t>
  </si>
  <si>
    <t xml:space="preserve">2</t>
  </si>
  <si>
    <t xml:space="preserve">3</t>
  </si>
  <si>
    <t xml:space="preserve">4</t>
  </si>
  <si>
    <t xml:space="preserve">5</t>
  </si>
  <si>
    <t xml:space="preserve">1 00 00000 00 0000 000</t>
  </si>
  <si>
    <t xml:space="preserve">НАЛОГОВЫЕ И НЕНАЛОГОВЫЕ ДОХОДЫ</t>
  </si>
  <si>
    <t xml:space="preserve">1 01 00000 00 0000 000</t>
  </si>
  <si>
    <t xml:space="preserve">НАЛОГИ НА ПРИБЫЛЬ, ДОХОДЫ</t>
  </si>
  <si>
    <t xml:space="preserve">1 01 02000 01 0000 110</t>
  </si>
  <si>
    <t xml:space="preserve">Налог на доходы физических лиц</t>
  </si>
  <si>
    <t xml:space="preserve">1 03 00000 00 0000 000</t>
  </si>
  <si>
    <t xml:space="preserve">НАЛОГИ НА ТОВАРЫ (РАБОТЫ, УСЛУГИ), РЕАЛИЗУЕМЫЕ НА ТЕРРИТОРИИ РОССИЙСКОЙ ФЕДЕРАЦИИ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</si>
  <si>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</si>
  <si>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</si>
  <si>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1 05 00000 00 0000 000</t>
  </si>
  <si>
    <t xml:space="preserve">НАЛОГИ НА СОВОКУПНЫЙ ДОХОД</t>
  </si>
  <si>
    <t xml:space="preserve">1 05 01010 01 0000 110</t>
  </si>
  <si>
    <t xml:space="preserve">Налог, взимаемый с налогоплательщиков, выбравших в качестве объекта налогообложения доходы </t>
  </si>
  <si>
    <t xml:space="preserve">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</si>
  <si>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</si>
  <si>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</si>
  <si>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</si>
  <si>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</si>
  <si>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</si>
  <si>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</si>
  <si>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</si>
  <si>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1 06 00000 00 0000 110</t>
  </si>
  <si>
    <t xml:space="preserve">НАЛОГИ НА ИМУЩЕСТВО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</si>
  <si>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</si>
  <si>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</si>
  <si>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</si>
  <si>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     </t>
  </si>
  <si>
    <t xml:space="preserve"> 1 08 00000 00 0000 000</t>
  </si>
  <si>
    <t xml:space="preserve">ГОСУДАРСТВЕННАЯ ПОШЛИНА</t>
  </si>
  <si>
    <t xml:space="preserve"> 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</si>
  <si>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</si>
  <si>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1 11 05012 14 0000 120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</si>
  <si>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</t>
  </si>
  <si>
    <t xml:space="preserve">1 11 05024 14 0000 120</t>
  </si>
  <si>
    <t xml:space="preserve">Доходы, получаемые в виде арендной платы, а также средства от продажи права на заключение договоров аренды указанных земельных участков (за исключением земельных участков муниципальных бюджетных и автономных учреждений)</t>
  </si>
  <si>
    <t xml:space="preserve"> 1 11 05074 14  0000 120</t>
  </si>
  <si>
    <t xml:space="preserve">Доходы от сдачи в аренду имущества, составляющего казну муниципальных округов (за исключением земельных участков)</t>
  </si>
  <si>
    <t xml:space="preserve"> 1 11 05410 14  0000 120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</si>
  <si>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</si>
  <si>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1 11 09044 14 0000 120</t>
  </si>
  <si>
    <t xml:space="preserve"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 в том числе казенных)</t>
  </si>
  <si>
    <t xml:space="preserve"> 1 11 09080 14 0000 120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</si>
  <si>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</si>
  <si>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 xml:space="preserve"> 1 12 00000 00 0000 000</t>
  </si>
  <si>
    <t xml:space="preserve">ПЛАТЕЖИ ПРИ ПОЛЬЗОВАНИИ ПРИРОДНЫМИ РЕСУРСАМИ</t>
  </si>
  <si>
    <t xml:space="preserve"> 1 12 01000 01 0000 120</t>
  </si>
  <si>
    <t xml:space="preserve">Плата за негативное воздействие на окружающую среду</t>
  </si>
  <si>
    <t xml:space="preserve">1 13 00000 00 0000 000</t>
  </si>
  <si>
    <t xml:space="preserve">ДОХОДЫ ОТ ОКАЗАНИЯ ПЛАТНЫХ УСЛУГ (РАБОТ)  И КОМПЕНСАЦИИ ЗАТРАТ ГОСУДАРСТВА</t>
  </si>
  <si>
    <t xml:space="preserve"> 1 14 00000 00 0000 000</t>
  </si>
  <si>
    <t xml:space="preserve">ДОХОДЫ ОТ ПРОДАЖИ МАТЕРИАЛЬНЫХ И НЕМАТЕРИАЛЬНЫХ АКТИВОВ</t>
  </si>
  <si>
    <t xml:space="preserve">1 14 02040 14 0000 410</t>
  </si>
  <si>
    <t xml:space="preserve">Доходы от реализации 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казенных),в части реализации основных средств по указанному имуществу</t>
  </si>
  <si>
    <t xml:space="preserve">1 14 06012 14 0000 430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</si>
  <si>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</si>
  <si>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1 14 06024 14 0000 430</t>
  </si>
  <si>
    <t xml:space="preserve">Доходы от продажи земельных участков, находящихся в собственности муниципальных округов (за исключением земельных участков бюджетных и автономных учреждений)</t>
  </si>
  <si>
    <t xml:space="preserve"> 1 16 00000 00 0000 000</t>
  </si>
  <si>
    <t xml:space="preserve">ШТРАФЫ, САНКЦИИ, ВОЗМЕЩЕНИЕ УЩЕРБА</t>
  </si>
  <si>
    <t xml:space="preserve"> 1 17 00000 00 0000 000</t>
  </si>
  <si>
    <t xml:space="preserve">ПРОЧИЕ НЕНАЛОГОВЫЕ ДОХОДЫ</t>
  </si>
  <si>
    <t xml:space="preserve"> 2 00 00000 00 0000 000</t>
  </si>
  <si>
    <t xml:space="preserve">БЕЗВОЗМЕЗДНЫЕ ПОСТУПЛЕНИЯ</t>
  </si>
  <si>
    <t xml:space="preserve"> 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</si>
  <si>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</si>
  <si>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2 02 15001 14 0000 150</t>
  </si>
  <si>
    <t xml:space="preserve">Дотации бюджетам муниципальных округов на выравнивание бюджетной обеспеченности из бюджета субъекта Российской Федерации</t>
  </si>
  <si>
    <t xml:space="preserve">2 02 15002 14 0000 150</t>
  </si>
  <si>
    <t xml:space="preserve">Дотации бюджетам муниципальных округов на поддержку мер по обеспечению сбалансированности бюджетов</t>
  </si>
  <si>
    <t xml:space="preserve">2 02 15009 14 0000 150</t>
  </si>
  <si>
    <t xml:space="preserve">Дотация бюджетам муниципальных округов на частичную компенсацию  дополнительных расходов на повышение оплаты труда работников бюджетной сферы и иные цели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</si>
  <si>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</si>
  <si>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</si>
  <si>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2 02 20077 14 0000 150</t>
  </si>
  <si>
    <t xml:space="preserve">Субсидии бюджетам муниципальных округов на софинансирование капитальных вложений в объекты муниципальной собственности</t>
  </si>
  <si>
    <t xml:space="preserve">2 02 25172 14 0000 150</t>
  </si>
  <si>
    <t xml:space="preserve"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</si>
  <si>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2 02 25213 14 0000 150</t>
  </si>
  <si>
    <t xml:space="preserve"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</si>
  <si>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2 02 25304 14 0000 150</t>
  </si>
  <si>
    <t xml:space="preserve"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</si>
  <si>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 xml:space="preserve">2 02 25497 14 0000 150</t>
  </si>
  <si>
    <t xml:space="preserve">Субсидии бюджетам муниципальных округов на реализацию мероприятий по обеспечению жильем молодых семей</t>
  </si>
  <si>
    <t xml:space="preserve">2 02 25555 14 0000 150</t>
  </si>
  <si>
    <t xml:space="preserve">Субсидии бюджетам муниципальных округов на реализацию программ формирования современной городской среды</t>
  </si>
  <si>
    <t xml:space="preserve">2 02 25576 14 0000 150</t>
  </si>
  <si>
    <t xml:space="preserve">Субсидии бюджетам муниципальных округов на обеспечение комплексного развития сельских территорий</t>
  </si>
  <si>
    <t xml:space="preserve"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</si>
  <si>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</si>
  <si>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2 02 25750 14 0000 150</t>
  </si>
  <si>
    <t xml:space="preserve">Субсидии бюджетам муниципальных округов на реализацию мероприятий по модернизации школьных систем образования     </t>
  </si>
  <si>
    <t xml:space="preserve">2 02 29999 14 0000 150</t>
  </si>
  <si>
    <t xml:space="preserve">Прочие субсидии бюджетам муниципальных округов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</si>
  <si>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</si>
  <si>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</si>
  <si>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2 02 30024 14 0000 150</t>
  </si>
  <si>
    <t xml:space="preserve">Субвенции бюджетам муниципальных округов на выполнение передаваемых полномочий субъектов Российской Федерации</t>
  </si>
  <si>
    <t xml:space="preserve">2 02 35118 14 0000 150</t>
  </si>
  <si>
    <t xml:space="preserve"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</si>
  <si>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2 02 35120 14 0000 150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</si>
  <si>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</si>
  <si>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2 02 35179 14 0000 150</t>
  </si>
  <si>
    <t xml:space="preserve"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</si>
  <si>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2 02 35303 14 0000 150</t>
  </si>
  <si>
    <t xml:space="preserve">Субвенция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</si>
  <si>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2 02 36900 14 0000 150</t>
  </si>
  <si>
    <t xml:space="preserve">Единая субвенция муниципальных округов из бюджета субъекта Российской Федерации</t>
  </si>
  <si>
    <t xml:space="preserve">2 02 39999 14 0000 150</t>
  </si>
  <si>
    <t xml:space="preserve">Прочие субвенции</t>
  </si>
  <si>
    <t xml:space="preserve">2 02 45519 14 0000 150</t>
  </si>
  <si>
    <t xml:space="preserve">Межбюджетные трансферты, передаваемые бюджетам муниципальных округов на поддержку отрасли культуры</t>
  </si>
  <si>
    <t xml:space="preserve">2 02 49999 14 0000 150</t>
  </si>
  <si>
    <t xml:space="preserve">Прочие межбюджетные трансферты, передаваемые бюджетам муниципальных округов</t>
  </si>
  <si>
    <t xml:space="preserve">2 04 04020 14 0000 150</t>
  </si>
  <si>
    <t xml:space="preserve"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</si>
  <si>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 xml:space="preserve">2 07 04020 14 0000 150</t>
  </si>
  <si>
    <t xml:space="preserve">Поступления от денежных пожертвований, предоставляемых физическими лицами получателям средств бюджетов муниципальных округов</t>
  </si>
  <si>
    <t xml:space="preserve"> 2 19 00000 14 0000 150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</si>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</sst>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"/>
    <numFmt numFmtId="167" formatCode="#,##0"/>
  </numFmts>
  <fonts count="10">
    <font>
      <sz val="10"/>
      <name val="Arial Cyr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Times New Roman"/>
      <family val="0"/>
      <charset val="1"/>
    </font>
    <font>
      <sz val="14"/>
      <name val="Times New Roman"/>
      <family val="0"/>
      <charset val="1"/>
    </font>
    <font>
      <sz val="11"/>
      <name val="Times New Roman"/>
      <family val="0"/>
      <charset val="1"/>
    </font>
    <font>
      <sz val="14"/>
      <name val="Times New Roman"/>
      <family val="0"/>
      <charset val="204"/>
    </font>
    <font>
      <sz val="11"/>
      <color rgb="FF000000"/>
      <name val="Times New Roman"/>
      <family val="0"/>
      <charset val="1"/>
    </font>
    <font>
      <sz val="11"/>
      <name val="Arial Cyr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tileRect l="0" t="0" r="0" b="0"/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23.12"/>
    <col collapsed="false" customWidth="true" hidden="false" outlineLevel="0" max="2" min="2" style="1" width="64.21"/>
    <col collapsed="false" customWidth="true" hidden="false" outlineLevel="0" max="3" min="3" style="1" width="12.26"/>
    <col collapsed="false" customWidth="true" hidden="false" outlineLevel="0" max="4" min="4" style="1" width="14.52"/>
    <col collapsed="false" customWidth="true" hidden="false" outlineLevel="0" max="5" min="5" style="1" width="11.27"/>
  </cols>
  <sheetData>
    <row r="1" customFormat="false" ht="17.15" hidden="false" customHeight="true" outlineLevel="0" collapsed="false">
      <c r="A1" s="2"/>
      <c r="B1" s="3" t="s">
        <v>0</v>
      </c>
      <c r="C1" s="3"/>
      <c r="D1" s="3"/>
      <c r="E1" s="3"/>
    </row>
    <row r="2" customFormat="false" ht="17.15" hidden="false" customHeight="true" outlineLevel="0" collapsed="false">
      <c r="A2" s="2"/>
      <c r="B2" s="3" t="s">
        <v>1</v>
      </c>
      <c r="C2" s="3"/>
      <c r="D2" s="3"/>
      <c r="E2" s="3"/>
    </row>
    <row r="3" customFormat="false" ht="17.15" hidden="false" customHeight="true" outlineLevel="0" collapsed="false">
      <c r="A3" s="2"/>
      <c r="B3" s="3" t="s">
        <v>2</v>
      </c>
      <c r="C3" s="3"/>
      <c r="D3" s="3"/>
      <c r="E3" s="3"/>
    </row>
    <row r="4" customFormat="false" ht="17.15" hidden="false" customHeight="true" outlineLevel="0" collapsed="false">
      <c r="A4" s="2"/>
      <c r="B4" s="4"/>
      <c r="C4" s="5" t="s">
        <v>3</v>
      </c>
      <c r="D4" s="5"/>
      <c r="E4" s="5"/>
    </row>
    <row r="5" customFormat="false" ht="17.15" hidden="false" customHeight="true" outlineLevel="0" collapsed="false">
      <c r="A5" s="2"/>
      <c r="B5" s="6"/>
      <c r="C5" s="6"/>
      <c r="D5" s="7" t="s">
        <v>4</v>
      </c>
      <c r="E5" s="7"/>
    </row>
    <row r="6" customFormat="false" ht="38.25" hidden="false" customHeight="true" outlineLevel="0" collapsed="false">
      <c r="A6" s="8" t="s">
        <v>5</v>
      </c>
      <c r="B6" s="8"/>
      <c r="C6" s="8"/>
      <c r="D6" s="8"/>
      <c r="E6" s="8"/>
    </row>
    <row r="7" customFormat="false" ht="13.8" hidden="false" customHeight="false" outlineLevel="0" collapsed="false">
      <c r="A7" s="9"/>
      <c r="B7" s="10"/>
      <c r="C7" s="11"/>
      <c r="D7" s="11"/>
      <c r="E7" s="11" t="s">
        <v>6</v>
      </c>
    </row>
    <row r="8" customFormat="false" ht="14.65" hidden="false" customHeight="true" outlineLevel="0" collapsed="false">
      <c r="A8" s="12" t="s">
        <v>7</v>
      </c>
      <c r="B8" s="13" t="s">
        <v>8</v>
      </c>
      <c r="C8" s="14" t="s">
        <v>9</v>
      </c>
      <c r="D8" s="14" t="s">
        <v>10</v>
      </c>
      <c r="E8" s="14" t="s">
        <v>11</v>
      </c>
    </row>
    <row r="9" customFormat="false" ht="29.25" hidden="false" customHeight="true" outlineLevel="0" collapsed="false">
      <c r="A9" s="12"/>
      <c r="B9" s="13"/>
      <c r="C9" s="14"/>
      <c r="D9" s="14"/>
      <c r="E9" s="14"/>
    </row>
    <row r="10" customFormat="false" ht="13.8" hidden="false" customHeight="false" outlineLevel="0" collapsed="false">
      <c r="A10" s="15" t="n">
        <v>1</v>
      </c>
      <c r="B10" s="13" t="s">
        <v>12</v>
      </c>
      <c r="C10" s="13" t="s">
        <v>13</v>
      </c>
      <c r="D10" s="13" t="s">
        <v>14</v>
      </c>
      <c r="E10" s="13" t="s">
        <v>15</v>
      </c>
    </row>
    <row r="11" customFormat="false" ht="15.4" hidden="false" customHeight="true" outlineLevel="0" collapsed="false">
      <c r="A11" s="16" t="s">
        <v>16</v>
      </c>
      <c r="B11" s="17" t="s">
        <v>17</v>
      </c>
      <c r="C11" s="18" t="n">
        <f aca="false">C12+C14+C16+C25+C26+C33+C35+C36+C40+C41+C22</f>
        <v>395077.3</v>
      </c>
      <c r="D11" s="18" t="n">
        <f aca="false">D12+D14+D16+D25+D26+D33+D35+D36+D40+D41+D22</f>
        <v>411921.4</v>
      </c>
      <c r="E11" s="18" t="n">
        <f aca="false">D11/C11*100</f>
        <v>104.263494764189</v>
      </c>
    </row>
    <row r="12" customFormat="false" ht="13.8" hidden="false" customHeight="false" outlineLevel="0" collapsed="false">
      <c r="A12" s="19" t="s">
        <v>18</v>
      </c>
      <c r="B12" s="20" t="s">
        <v>19</v>
      </c>
      <c r="C12" s="21" t="n">
        <f aca="false">SUM(C13)</f>
        <v>296698.2</v>
      </c>
      <c r="D12" s="21" t="n">
        <f aca="false">SUM(D13)</f>
        <v>310655</v>
      </c>
      <c r="E12" s="21" t="n">
        <f aca="false">D12/C12*100</f>
        <v>104.704039323461</v>
      </c>
    </row>
    <row r="13" customFormat="false" ht="13.8" hidden="false" customHeight="false" outlineLevel="0" collapsed="false">
      <c r="A13" s="19" t="s">
        <v>20</v>
      </c>
      <c r="B13" s="22" t="s">
        <v>21</v>
      </c>
      <c r="C13" s="21" t="n">
        <v>296698.2</v>
      </c>
      <c r="D13" s="21" t="n">
        <v>310655</v>
      </c>
      <c r="E13" s="21" t="n">
        <f aca="false">D13/C13*100</f>
        <v>104.704039323461</v>
      </c>
    </row>
    <row r="14" customFormat="false" ht="42" hidden="false" customHeight="true" outlineLevel="0" collapsed="false">
      <c r="A14" s="19" t="s">
        <v>22</v>
      </c>
      <c r="B14" s="22" t="s">
        <v>23</v>
      </c>
      <c r="C14" s="21" t="n">
        <f aca="false">SUM(C15)</f>
        <v>18915</v>
      </c>
      <c r="D14" s="21" t="n">
        <f aca="false">SUM(D15)</f>
        <v>19441.1</v>
      </c>
      <c r="E14" s="21" t="n">
        <f aca="false">D14/C14*100</f>
        <v>102.781390430875</v>
      </c>
    </row>
    <row r="15" customFormat="false" ht="35.45" hidden="false" customHeight="true" outlineLevel="0" collapsed="false">
      <c r="A15" s="19" t="s">
        <v>24</v>
      </c>
      <c r="B15" s="22" t="s">
        <v>25</v>
      </c>
      <c r="C15" s="21" t="n">
        <v>18915</v>
      </c>
      <c r="D15" s="21" t="n">
        <v>19441.1</v>
      </c>
      <c r="E15" s="21" t="n">
        <f aca="false">D15/C15*100</f>
        <v>102.781390430875</v>
      </c>
    </row>
    <row r="16" customFormat="false" ht="16.5" hidden="false" customHeight="true" outlineLevel="0" collapsed="false">
      <c r="A16" s="19" t="s">
        <v>26</v>
      </c>
      <c r="B16" s="22" t="s">
        <v>27</v>
      </c>
      <c r="C16" s="21" t="n">
        <f aca="false">SUM(C17:C21)</f>
        <v>37778</v>
      </c>
      <c r="D16" s="21" t="n">
        <f aca="false">SUM(D17:D21)</f>
        <v>38616.2</v>
      </c>
      <c r="E16" s="21" t="n">
        <f aca="false">D16/C16*100</f>
        <v>102.218751654402</v>
      </c>
    </row>
    <row r="17" customFormat="false" ht="36.6" hidden="false" customHeight="true" outlineLevel="0" collapsed="false">
      <c r="A17" s="19" t="s">
        <v>28</v>
      </c>
      <c r="B17" s="22" t="s">
        <v>29</v>
      </c>
      <c r="C17" s="21" t="n">
        <v>20000</v>
      </c>
      <c r="D17" s="21" t="n">
        <v>20611.5</v>
      </c>
      <c r="E17" s="21" t="n">
        <f aca="false">D17/C17*100</f>
        <v>103.0575</v>
      </c>
    </row>
    <row r="18" customFormat="false" ht="41.45" hidden="false" customHeight="true" outlineLevel="0" collapsed="false">
      <c r="A18" s="19" t="s">
        <v>30</v>
      </c>
      <c r="B18" s="22" t="s">
        <v>31</v>
      </c>
      <c r="C18" s="21" t="n">
        <v>15300</v>
      </c>
      <c r="D18" s="21" t="n">
        <v>15604</v>
      </c>
      <c r="E18" s="21" t="n">
        <f aca="false">D18/C18*100</f>
        <v>101.986928104575</v>
      </c>
    </row>
    <row r="19" customFormat="false" ht="13.8" hidden="false" customHeight="false" outlineLevel="0" collapsed="false">
      <c r="A19" s="19" t="s">
        <v>32</v>
      </c>
      <c r="B19" s="22" t="s">
        <v>33</v>
      </c>
      <c r="C19" s="21" t="n">
        <v>58</v>
      </c>
      <c r="D19" s="21" t="n">
        <v>58.3</v>
      </c>
      <c r="E19" s="21" t="n">
        <f aca="false">D19/C19*100</f>
        <v>100.51724137931</v>
      </c>
    </row>
    <row r="20" customFormat="false" ht="13.8" hidden="false" customHeight="false" outlineLevel="0" collapsed="false">
      <c r="A20" s="19" t="s">
        <v>34</v>
      </c>
      <c r="B20" s="22" t="s">
        <v>35</v>
      </c>
      <c r="C20" s="21" t="n">
        <v>80</v>
      </c>
      <c r="D20" s="21" t="n">
        <v>85.5</v>
      </c>
      <c r="E20" s="21" t="n">
        <f aca="false">D20/C20*100</f>
        <v>106.875</v>
      </c>
    </row>
    <row r="21" customFormat="false" ht="30.4" hidden="false" customHeight="true" outlineLevel="0" collapsed="false">
      <c r="A21" s="23" t="s">
        <v>36</v>
      </c>
      <c r="B21" s="22" t="s">
        <v>37</v>
      </c>
      <c r="C21" s="21" t="n">
        <v>2340</v>
      </c>
      <c r="D21" s="21" t="n">
        <v>2256.9</v>
      </c>
      <c r="E21" s="21" t="n">
        <f aca="false">D21/C21*100</f>
        <v>96.448717948718</v>
      </c>
    </row>
    <row r="22" customFormat="false" ht="20.65" hidden="false" customHeight="true" outlineLevel="0" collapsed="false">
      <c r="A22" s="23" t="s">
        <v>38</v>
      </c>
      <c r="B22" s="22" t="s">
        <v>39</v>
      </c>
      <c r="C22" s="21" t="n">
        <f aca="false">C23+C24</f>
        <v>16875</v>
      </c>
      <c r="D22" s="21" t="n">
        <f aca="false">D23+D24</f>
        <v>17167.3</v>
      </c>
      <c r="E22" s="21" t="n">
        <f aca="false">D22/C22*100</f>
        <v>101.732148148148</v>
      </c>
    </row>
    <row r="23" customFormat="false" ht="20.65" hidden="false" customHeight="true" outlineLevel="0" collapsed="false">
      <c r="A23" s="23" t="s">
        <v>40</v>
      </c>
      <c r="B23" s="22" t="s">
        <v>41</v>
      </c>
      <c r="C23" s="21" t="n">
        <v>11770</v>
      </c>
      <c r="D23" s="21" t="n">
        <v>12050.2</v>
      </c>
      <c r="E23" s="21" t="n">
        <f aca="false">D23/C23*100</f>
        <v>102.380628717077</v>
      </c>
    </row>
    <row r="24" customFormat="false" ht="15.4" hidden="false" customHeight="true" outlineLevel="0" collapsed="false">
      <c r="A24" s="23" t="s">
        <v>42</v>
      </c>
      <c r="B24" s="22" t="s">
        <v>43</v>
      </c>
      <c r="C24" s="21" t="n">
        <v>5105</v>
      </c>
      <c r="D24" s="21" t="n">
        <v>5117.1</v>
      </c>
      <c r="E24" s="21" t="n">
        <f aca="false">D24/C24*100</f>
        <v>100.237022526934</v>
      </c>
    </row>
    <row r="25" customFormat="false" ht="13.8" hidden="false" customHeight="false" outlineLevel="0" collapsed="false">
      <c r="A25" s="24" t="s">
        <v>44</v>
      </c>
      <c r="B25" s="22" t="s">
        <v>45</v>
      </c>
      <c r="C25" s="21" t="n">
        <v>4791.4</v>
      </c>
      <c r="D25" s="21" t="n">
        <v>5223</v>
      </c>
      <c r="E25" s="21" t="n">
        <f aca="false">D25/C25*100</f>
        <v>109.007805651793</v>
      </c>
    </row>
    <row r="26" customFormat="false" ht="40.7" hidden="false" customHeight="true" outlineLevel="0" collapsed="false">
      <c r="A26" s="24" t="s">
        <v>46</v>
      </c>
      <c r="B26" s="20" t="s">
        <v>47</v>
      </c>
      <c r="C26" s="21" t="n">
        <f aca="false">C27+C29+C31+C32+C30+C28</f>
        <v>7512.9</v>
      </c>
      <c r="D26" s="21" t="n">
        <f aca="false">D27+D29+D31+D32+D30+D28</f>
        <v>7852.5</v>
      </c>
      <c r="E26" s="21" t="n">
        <f aca="false">D26/C26*100</f>
        <v>104.520225212634</v>
      </c>
    </row>
    <row r="27" customFormat="false" ht="81" hidden="false" customHeight="true" outlineLevel="0" collapsed="false">
      <c r="A27" s="24" t="s">
        <v>48</v>
      </c>
      <c r="B27" s="22" t="s">
        <v>49</v>
      </c>
      <c r="C27" s="21" t="n">
        <v>2400</v>
      </c>
      <c r="D27" s="21" t="n">
        <v>2543.3</v>
      </c>
      <c r="E27" s="21" t="n">
        <f aca="false">D27/C27*100</f>
        <v>105.970833333333</v>
      </c>
    </row>
    <row r="28" customFormat="false" ht="59.65" hidden="false" customHeight="true" outlineLevel="0" collapsed="false">
      <c r="A28" s="24" t="s">
        <v>50</v>
      </c>
      <c r="B28" s="20" t="s">
        <v>51</v>
      </c>
      <c r="C28" s="21" t="n">
        <v>1000</v>
      </c>
      <c r="D28" s="21" t="n">
        <v>1029.4</v>
      </c>
      <c r="E28" s="21" t="n">
        <f aca="false">D28/C28*100</f>
        <v>102.94</v>
      </c>
    </row>
    <row r="29" customFormat="false" ht="42.4" hidden="false" customHeight="true" outlineLevel="0" collapsed="false">
      <c r="A29" s="24" t="s">
        <v>52</v>
      </c>
      <c r="B29" s="22" t="s">
        <v>53</v>
      </c>
      <c r="C29" s="21" t="n">
        <v>2400</v>
      </c>
      <c r="D29" s="21" t="n">
        <v>2571.1</v>
      </c>
      <c r="E29" s="21" t="n">
        <f aca="false">D29/C29*100</f>
        <v>107.129166666667</v>
      </c>
    </row>
    <row r="30" customFormat="false" ht="143.1" hidden="false" customHeight="true" outlineLevel="0" collapsed="false">
      <c r="A30" s="24" t="s">
        <v>54</v>
      </c>
      <c r="B30" s="22" t="s">
        <v>55</v>
      </c>
      <c r="C30" s="21" t="n">
        <v>1.9</v>
      </c>
      <c r="D30" s="21" t="n">
        <v>2</v>
      </c>
      <c r="E30" s="21" t="n">
        <f aca="false">D30/C30*100</f>
        <v>105.263157894737</v>
      </c>
    </row>
    <row r="31" customFormat="false" ht="78.95" hidden="false" customHeight="true" outlineLevel="0" collapsed="false">
      <c r="A31" s="24" t="s">
        <v>56</v>
      </c>
      <c r="B31" s="20" t="s">
        <v>57</v>
      </c>
      <c r="C31" s="21" t="n">
        <v>1654</v>
      </c>
      <c r="D31" s="21" t="n">
        <v>1643.9</v>
      </c>
      <c r="E31" s="21" t="n">
        <f aca="false">D31/C31*100</f>
        <v>99.3893591293833</v>
      </c>
    </row>
    <row r="32" customFormat="false" ht="102.6" hidden="false" customHeight="true" outlineLevel="0" collapsed="false">
      <c r="A32" s="24" t="s">
        <v>58</v>
      </c>
      <c r="B32" s="22" t="s">
        <v>59</v>
      </c>
      <c r="C32" s="21" t="n">
        <v>57</v>
      </c>
      <c r="D32" s="21" t="n">
        <v>62.8</v>
      </c>
      <c r="E32" s="21" t="n">
        <f aca="false">D32/C32*100</f>
        <v>110.175438596491</v>
      </c>
    </row>
    <row r="33" customFormat="false" ht="32.25" hidden="false" customHeight="true" outlineLevel="0" collapsed="false">
      <c r="A33" s="24" t="s">
        <v>60</v>
      </c>
      <c r="B33" s="22" t="s">
        <v>61</v>
      </c>
      <c r="C33" s="21" t="n">
        <v>1957.8</v>
      </c>
      <c r="D33" s="21" t="n">
        <v>1966.3</v>
      </c>
      <c r="E33" s="21" t="n">
        <f aca="false">D33/C33*100</f>
        <v>100.434160792727</v>
      </c>
    </row>
    <row r="34" customFormat="false" ht="23.85" hidden="false" customHeight="true" outlineLevel="0" collapsed="false">
      <c r="A34" s="24" t="s">
        <v>62</v>
      </c>
      <c r="B34" s="22" t="s">
        <v>63</v>
      </c>
      <c r="C34" s="21" t="n">
        <v>1957.8</v>
      </c>
      <c r="D34" s="21" t="n">
        <v>1966.3</v>
      </c>
      <c r="E34" s="21" t="n">
        <f aca="false">D34/C34*100</f>
        <v>100.434160792727</v>
      </c>
    </row>
    <row r="35" customFormat="false" ht="40.9" hidden="false" customHeight="true" outlineLevel="0" collapsed="false">
      <c r="A35" s="24" t="s">
        <v>64</v>
      </c>
      <c r="B35" s="22" t="s">
        <v>65</v>
      </c>
      <c r="C35" s="21" t="n">
        <v>5001</v>
      </c>
      <c r="D35" s="21" t="n">
        <v>5260.2</v>
      </c>
      <c r="E35" s="21" t="n">
        <f aca="false">D35/C35*100</f>
        <v>105.182963407319</v>
      </c>
    </row>
    <row r="36" customFormat="false" ht="32.25" hidden="false" customHeight="true" outlineLevel="0" collapsed="false">
      <c r="A36" s="24" t="s">
        <v>66</v>
      </c>
      <c r="B36" s="22" t="s">
        <v>67</v>
      </c>
      <c r="C36" s="21" t="n">
        <f aca="false">SUM(C37:C39)</f>
        <v>3216</v>
      </c>
      <c r="D36" s="21" t="n">
        <f aca="false">SUM(D37:D39)</f>
        <v>3277.7</v>
      </c>
      <c r="E36" s="21" t="n">
        <f aca="false">D36/C36*100</f>
        <v>101.918532338308</v>
      </c>
    </row>
    <row r="37" customFormat="false" ht="90.2" hidden="false" customHeight="true" outlineLevel="0" collapsed="false">
      <c r="A37" s="24" t="s">
        <v>68</v>
      </c>
      <c r="B37" s="22" t="s">
        <v>69</v>
      </c>
      <c r="C37" s="21" t="n">
        <v>1100.2</v>
      </c>
      <c r="D37" s="21" t="n">
        <v>1138</v>
      </c>
      <c r="E37" s="21" t="n">
        <f aca="false">D37/C37*100</f>
        <v>103.435738956553</v>
      </c>
    </row>
    <row r="38" customFormat="false" ht="51.6" hidden="false" customHeight="true" outlineLevel="0" collapsed="false">
      <c r="A38" s="24" t="s">
        <v>70</v>
      </c>
      <c r="B38" s="22" t="s">
        <v>71</v>
      </c>
      <c r="C38" s="21" t="n">
        <v>1984</v>
      </c>
      <c r="D38" s="21" t="n">
        <v>2007.4</v>
      </c>
      <c r="E38" s="21" t="n">
        <f aca="false">D38/C38*100</f>
        <v>101.179435483871</v>
      </c>
    </row>
    <row r="39" customFormat="false" ht="51.6" hidden="false" customHeight="true" outlineLevel="0" collapsed="false">
      <c r="A39" s="24" t="s">
        <v>72</v>
      </c>
      <c r="B39" s="22" t="s">
        <v>73</v>
      </c>
      <c r="C39" s="21" t="n">
        <v>131.8</v>
      </c>
      <c r="D39" s="21" t="n">
        <v>132.3</v>
      </c>
      <c r="E39" s="21" t="n">
        <f aca="false">D39/C39*100</f>
        <v>100.379362670713</v>
      </c>
    </row>
    <row r="40" customFormat="false" ht="15.75" hidden="false" customHeight="true" outlineLevel="0" collapsed="false">
      <c r="A40" s="24" t="s">
        <v>74</v>
      </c>
      <c r="B40" s="25" t="s">
        <v>75</v>
      </c>
      <c r="C40" s="21" t="n">
        <v>2332</v>
      </c>
      <c r="D40" s="21" t="n">
        <v>2462.1</v>
      </c>
      <c r="E40" s="21" t="n">
        <f aca="false">D40/C40*100</f>
        <v>105.578902229846</v>
      </c>
    </row>
    <row r="41" customFormat="false" ht="21.4" hidden="false" customHeight="true" outlineLevel="0" collapsed="false">
      <c r="A41" s="24" t="s">
        <v>76</v>
      </c>
      <c r="B41" s="25" t="s">
        <v>77</v>
      </c>
      <c r="C41" s="21"/>
      <c r="D41" s="21"/>
      <c r="E41" s="21"/>
    </row>
    <row r="42" customFormat="false" ht="20.65" hidden="false" customHeight="true" outlineLevel="0" collapsed="false">
      <c r="A42" s="26" t="s">
        <v>78</v>
      </c>
      <c r="B42" s="27" t="s">
        <v>79</v>
      </c>
      <c r="C42" s="18" t="n">
        <f aca="false">C43+C69+C70+C68</f>
        <v>982342.92</v>
      </c>
      <c r="D42" s="18" t="n">
        <f aca="false">D43+D69+D70+D68</f>
        <v>963238.4</v>
      </c>
      <c r="E42" s="21" t="n">
        <f aca="false">D42/C42*100</f>
        <v>98.0552086637933</v>
      </c>
    </row>
    <row r="43" customFormat="false" ht="29.85" hidden="false" customHeight="true" outlineLevel="0" collapsed="false">
      <c r="A43" s="24" t="s">
        <v>80</v>
      </c>
      <c r="B43" s="22" t="s">
        <v>81</v>
      </c>
      <c r="C43" s="21" t="n">
        <f aca="false">C44+C46+C47+C58+C67+C66+C45</f>
        <v>979721.82</v>
      </c>
      <c r="D43" s="21" t="n">
        <f aca="false">D44+D46+D47+D58+D67+D66+D45</f>
        <v>961754</v>
      </c>
      <c r="E43" s="21" t="n">
        <f aca="false">D43/C43*100</f>
        <v>98.1660283936516</v>
      </c>
    </row>
    <row r="44" customFormat="false" ht="45.75" hidden="false" customHeight="true" outlineLevel="0" collapsed="false">
      <c r="A44" s="23" t="s">
        <v>82</v>
      </c>
      <c r="B44" s="28" t="s">
        <v>83</v>
      </c>
      <c r="C44" s="21" t="n">
        <v>52305.7</v>
      </c>
      <c r="D44" s="21" t="n">
        <v>52305.7</v>
      </c>
      <c r="E44" s="21" t="n">
        <f aca="false">D44/C44*100</f>
        <v>100</v>
      </c>
    </row>
    <row r="45" customFormat="false" ht="45.75" hidden="false" customHeight="true" outlineLevel="0" collapsed="false">
      <c r="A45" s="23" t="s">
        <v>84</v>
      </c>
      <c r="B45" s="28" t="s">
        <v>85</v>
      </c>
      <c r="C45" s="21" t="n">
        <v>77391.1</v>
      </c>
      <c r="D45" s="21" t="n">
        <v>77391.1</v>
      </c>
      <c r="E45" s="21" t="n">
        <f aca="false">D45/C45*100</f>
        <v>100</v>
      </c>
    </row>
    <row r="46" customFormat="false" ht="55.9" hidden="false" customHeight="true" outlineLevel="0" collapsed="false">
      <c r="A46" s="23" t="s">
        <v>86</v>
      </c>
      <c r="B46" s="28" t="s">
        <v>87</v>
      </c>
      <c r="C46" s="21" t="n">
        <v>123010.8</v>
      </c>
      <c r="D46" s="21" t="n">
        <v>123010.8</v>
      </c>
      <c r="E46" s="21" t="n">
        <f aca="false">D46/C46*100</f>
        <v>100</v>
      </c>
    </row>
    <row r="47" customFormat="false" ht="27.2" hidden="false" customHeight="true" outlineLevel="0" collapsed="false">
      <c r="A47" s="23" t="s">
        <v>88</v>
      </c>
      <c r="B47" s="28" t="s">
        <v>89</v>
      </c>
      <c r="C47" s="21" t="n">
        <f aca="false">C49+C50+C51+C52+C53+C54+C55+C57+C56+C48</f>
        <v>301374.22</v>
      </c>
      <c r="D47" s="21" t="n">
        <f aca="false">D49+D50+D51+D52+D53+D54+D55+D57+D56+D48</f>
        <v>283406.4</v>
      </c>
      <c r="E47" s="21" t="n">
        <f aca="false">D47/C47*100</f>
        <v>94.0380368300912</v>
      </c>
    </row>
    <row r="48" customFormat="false" ht="40.35" hidden="false" customHeight="true" outlineLevel="0" collapsed="false">
      <c r="A48" s="23" t="s">
        <v>90</v>
      </c>
      <c r="B48" s="28" t="s">
        <v>91</v>
      </c>
      <c r="C48" s="21" t="n">
        <v>3085.5</v>
      </c>
      <c r="D48" s="21" t="n">
        <v>3085.4</v>
      </c>
      <c r="E48" s="21" t="n">
        <f aca="false">D48/C48*100</f>
        <v>99.9967590341922</v>
      </c>
    </row>
    <row r="49" customFormat="false" ht="88.5" hidden="false" customHeight="true" outlineLevel="0" collapsed="false">
      <c r="A49" s="23" t="s">
        <v>92</v>
      </c>
      <c r="B49" s="29" t="s">
        <v>93</v>
      </c>
      <c r="C49" s="21" t="n">
        <v>2346.4</v>
      </c>
      <c r="D49" s="21" t="n">
        <v>2346.4</v>
      </c>
      <c r="E49" s="21" t="n">
        <f aca="false">D49/C49*100</f>
        <v>100</v>
      </c>
    </row>
    <row r="50" customFormat="false" ht="70.5" hidden="false" customHeight="true" outlineLevel="0" collapsed="false">
      <c r="A50" s="23" t="s">
        <v>94</v>
      </c>
      <c r="B50" s="29" t="s">
        <v>95</v>
      </c>
      <c r="C50" s="21" t="n">
        <v>2859.5</v>
      </c>
      <c r="D50" s="21" t="n">
        <v>2859.5</v>
      </c>
      <c r="E50" s="21" t="n">
        <f aca="false">D50/C50*100</f>
        <v>100</v>
      </c>
    </row>
    <row r="51" customFormat="false" ht="65.1" hidden="false" customHeight="true" outlineLevel="0" collapsed="false">
      <c r="A51" s="23" t="s">
        <v>96</v>
      </c>
      <c r="B51" s="28" t="s">
        <v>97</v>
      </c>
      <c r="C51" s="21" t="n">
        <v>12341.6</v>
      </c>
      <c r="D51" s="21" t="n">
        <v>12341.6</v>
      </c>
      <c r="E51" s="21" t="n">
        <f aca="false">D51/C51*100</f>
        <v>100</v>
      </c>
    </row>
    <row r="52" customFormat="false" ht="44.25" hidden="false" customHeight="true" outlineLevel="0" collapsed="false">
      <c r="A52" s="23" t="s">
        <v>98</v>
      </c>
      <c r="B52" s="28" t="s">
        <v>99</v>
      </c>
      <c r="C52" s="21" t="n">
        <v>5767</v>
      </c>
      <c r="D52" s="21" t="n">
        <v>5767</v>
      </c>
      <c r="E52" s="21" t="n">
        <f aca="false">D52/C52*100</f>
        <v>100</v>
      </c>
    </row>
    <row r="53" customFormat="false" ht="39.95" hidden="false" customHeight="true" outlineLevel="0" collapsed="false">
      <c r="A53" s="23" t="s">
        <v>100</v>
      </c>
      <c r="B53" s="28" t="s">
        <v>101</v>
      </c>
      <c r="C53" s="21" t="n">
        <v>10108.4</v>
      </c>
      <c r="D53" s="21" t="n">
        <v>10108.4</v>
      </c>
      <c r="E53" s="21" t="n">
        <f aca="false">D53/C53*100</f>
        <v>100</v>
      </c>
    </row>
    <row r="54" customFormat="false" ht="44.1" hidden="false" customHeight="true" outlineLevel="0" collapsed="false">
      <c r="A54" s="23" t="s">
        <v>102</v>
      </c>
      <c r="B54" s="28" t="s">
        <v>103</v>
      </c>
      <c r="C54" s="21" t="n">
        <v>8076.2</v>
      </c>
      <c r="D54" s="21" t="n">
        <v>8076.2</v>
      </c>
      <c r="E54" s="21" t="n">
        <f aca="false">D54/C54*100</f>
        <v>100</v>
      </c>
    </row>
    <row r="55" customFormat="false" ht="44.1" hidden="false" customHeight="true" outlineLevel="0" collapsed="false">
      <c r="A55" s="23" t="s">
        <v>104</v>
      </c>
      <c r="B55" s="29" t="s">
        <v>105</v>
      </c>
      <c r="C55" s="21" t="n">
        <v>671.4</v>
      </c>
      <c r="D55" s="21" t="n">
        <v>671.4</v>
      </c>
      <c r="E55" s="21" t="n">
        <f aca="false">D55/C55*100</f>
        <v>100</v>
      </c>
    </row>
    <row r="56" customFormat="false" ht="44.1" hidden="false" customHeight="true" outlineLevel="0" collapsed="false">
      <c r="A56" s="23" t="s">
        <v>106</v>
      </c>
      <c r="B56" s="29" t="s">
        <v>107</v>
      </c>
      <c r="C56" s="21" t="n">
        <v>23307.52</v>
      </c>
      <c r="D56" s="21" t="n">
        <v>23307.5</v>
      </c>
      <c r="E56" s="21" t="n">
        <f aca="false">D56/C56*100</f>
        <v>99.9999141907848</v>
      </c>
    </row>
    <row r="57" customFormat="false" ht="19.9" hidden="false" customHeight="true" outlineLevel="0" collapsed="false">
      <c r="A57" s="23" t="s">
        <v>108</v>
      </c>
      <c r="B57" s="28" t="s">
        <v>109</v>
      </c>
      <c r="C57" s="21" t="n">
        <v>232810.7</v>
      </c>
      <c r="D57" s="21" t="n">
        <v>214843</v>
      </c>
      <c r="E57" s="21" t="n">
        <f aca="false">D57/C57*100</f>
        <v>92.2822705313802</v>
      </c>
    </row>
    <row r="58" customFormat="false" ht="30.95" hidden="false" customHeight="true" outlineLevel="0" collapsed="false">
      <c r="A58" s="23" t="s">
        <v>110</v>
      </c>
      <c r="B58" s="28" t="s">
        <v>111</v>
      </c>
      <c r="C58" s="21" t="n">
        <f aca="false">C59+C60+C61+C62+C63+C64+C65</f>
        <v>411064.2</v>
      </c>
      <c r="D58" s="21" t="n">
        <f aca="false">D59+D60+D61+D62+D63+D64+D65</f>
        <v>411064.2</v>
      </c>
      <c r="E58" s="21" t="n">
        <f aca="false">D58/C58*100</f>
        <v>100</v>
      </c>
    </row>
    <row r="59" customFormat="false" ht="41.65" hidden="false" customHeight="true" outlineLevel="0" collapsed="false">
      <c r="A59" s="23" t="s">
        <v>112</v>
      </c>
      <c r="B59" s="28" t="s">
        <v>113</v>
      </c>
      <c r="C59" s="21" t="n">
        <v>379527.7</v>
      </c>
      <c r="D59" s="21" t="n">
        <v>379527.7</v>
      </c>
      <c r="E59" s="21" t="n">
        <f aca="false">D59/C59*100</f>
        <v>100</v>
      </c>
    </row>
    <row r="60" customFormat="false" ht="54.75" hidden="false" customHeight="true" outlineLevel="0" collapsed="false">
      <c r="A60" s="23" t="s">
        <v>114</v>
      </c>
      <c r="B60" s="28" t="s">
        <v>115</v>
      </c>
      <c r="C60" s="21" t="n">
        <v>801.7</v>
      </c>
      <c r="D60" s="21" t="n">
        <v>801.7</v>
      </c>
      <c r="E60" s="21" t="n">
        <f aca="false">D60/C60*100</f>
        <v>100</v>
      </c>
    </row>
    <row r="61" customFormat="false" ht="67.7" hidden="false" customHeight="true" outlineLevel="0" collapsed="false">
      <c r="A61" s="23" t="s">
        <v>116</v>
      </c>
      <c r="B61" s="28" t="s">
        <v>117</v>
      </c>
      <c r="C61" s="21" t="n">
        <v>2.5</v>
      </c>
      <c r="D61" s="21" t="n">
        <v>2.5</v>
      </c>
      <c r="E61" s="21" t="n">
        <f aca="false">D61/C61*100</f>
        <v>100</v>
      </c>
    </row>
    <row r="62" customFormat="false" ht="73.9" hidden="false" customHeight="true" outlineLevel="0" collapsed="false">
      <c r="A62" s="23" t="s">
        <v>118</v>
      </c>
      <c r="B62" s="28" t="s">
        <v>119</v>
      </c>
      <c r="C62" s="21" t="n">
        <v>2035.3</v>
      </c>
      <c r="D62" s="21" t="n">
        <v>2035.3</v>
      </c>
      <c r="E62" s="21" t="n">
        <f aca="false">D62/C62*100</f>
        <v>100</v>
      </c>
    </row>
    <row r="63" customFormat="false" ht="67.9" hidden="false" customHeight="true" outlineLevel="0" collapsed="false">
      <c r="A63" s="23" t="s">
        <v>120</v>
      </c>
      <c r="B63" s="28" t="s">
        <v>121</v>
      </c>
      <c r="C63" s="21" t="n">
        <v>25067.4</v>
      </c>
      <c r="D63" s="21" t="n">
        <v>25067.4</v>
      </c>
      <c r="E63" s="21" t="n">
        <f aca="false">D63/C63*100</f>
        <v>100</v>
      </c>
    </row>
    <row r="64" customFormat="false" ht="39.2" hidden="false" customHeight="true" outlineLevel="0" collapsed="false">
      <c r="A64" s="23" t="s">
        <v>122</v>
      </c>
      <c r="B64" s="28" t="s">
        <v>123</v>
      </c>
      <c r="C64" s="21" t="n">
        <v>3273.2</v>
      </c>
      <c r="D64" s="21" t="n">
        <v>3273.2</v>
      </c>
      <c r="E64" s="21" t="n">
        <f aca="false">D64/C64*100</f>
        <v>100</v>
      </c>
    </row>
    <row r="65" customFormat="false" ht="22.35" hidden="false" customHeight="true" outlineLevel="0" collapsed="false">
      <c r="A65" s="23" t="s">
        <v>124</v>
      </c>
      <c r="B65" s="28" t="s">
        <v>125</v>
      </c>
      <c r="C65" s="21" t="n">
        <v>356.4</v>
      </c>
      <c r="D65" s="21" t="n">
        <v>356.4</v>
      </c>
      <c r="E65" s="21" t="n">
        <f aca="false">D65/C65*100</f>
        <v>100</v>
      </c>
    </row>
    <row r="66" customFormat="false" ht="39.2" hidden="false" customHeight="true" outlineLevel="0" collapsed="false">
      <c r="A66" s="30" t="s">
        <v>126</v>
      </c>
      <c r="B66" s="28" t="s">
        <v>127</v>
      </c>
      <c r="C66" s="21" t="n">
        <v>156.3</v>
      </c>
      <c r="D66" s="21" t="n">
        <v>156.3</v>
      </c>
      <c r="E66" s="21" t="n">
        <f aca="false">D66/C66*100</f>
        <v>100</v>
      </c>
    </row>
    <row r="67" customFormat="false" ht="32.65" hidden="false" customHeight="true" outlineLevel="0" collapsed="false">
      <c r="A67" s="30" t="s">
        <v>128</v>
      </c>
      <c r="B67" s="28" t="s">
        <v>129</v>
      </c>
      <c r="C67" s="21" t="n">
        <v>14419.5</v>
      </c>
      <c r="D67" s="21" t="n">
        <v>14419.5</v>
      </c>
      <c r="E67" s="21" t="n">
        <f aca="false">D67/C67*100</f>
        <v>100</v>
      </c>
    </row>
    <row r="68" customFormat="false" ht="47.1" hidden="false" customHeight="true" outlineLevel="0" collapsed="false">
      <c r="A68" s="30" t="s">
        <v>130</v>
      </c>
      <c r="B68" s="28" t="s">
        <v>131</v>
      </c>
      <c r="C68" s="21" t="n">
        <v>1224.5</v>
      </c>
      <c r="D68" s="21" t="n">
        <v>1810.3</v>
      </c>
      <c r="E68" s="21" t="n">
        <f aca="false">D68/C68*100</f>
        <v>147.839934667211</v>
      </c>
    </row>
    <row r="69" customFormat="false" ht="42.4" hidden="false" customHeight="true" outlineLevel="0" collapsed="false">
      <c r="A69" s="30" t="s">
        <v>132</v>
      </c>
      <c r="B69" s="28" t="s">
        <v>133</v>
      </c>
      <c r="C69" s="21" t="n">
        <v>1396.6</v>
      </c>
      <c r="D69" s="21" t="n">
        <v>708.4</v>
      </c>
      <c r="E69" s="21" t="n">
        <f aca="false">D69/C69*100</f>
        <v>50.7231848775598</v>
      </c>
    </row>
    <row r="70" customFormat="false" ht="52.15" hidden="false" customHeight="true" outlineLevel="0" collapsed="false">
      <c r="A70" s="23" t="s">
        <v>134</v>
      </c>
      <c r="B70" s="28" t="s">
        <v>135</v>
      </c>
      <c r="C70" s="21"/>
      <c r="D70" s="21" t="n">
        <v>-1034.3</v>
      </c>
      <c r="E70" s="21"/>
    </row>
    <row r="71" customFormat="false" ht="19.7" hidden="false" customHeight="true" outlineLevel="0" collapsed="false">
      <c r="A71" s="16" t="s">
        <v>136</v>
      </c>
      <c r="B71" s="19"/>
      <c r="C71" s="18" t="n">
        <f aca="false">C11+C42</f>
        <v>1377420.22</v>
      </c>
      <c r="D71" s="18" t="n">
        <f aca="false">D11+D42</f>
        <v>1375159.8</v>
      </c>
      <c r="E71" s="18" t="n">
        <f aca="false">D71/C71*100</f>
        <v>99.8358946698198</v>
      </c>
    </row>
    <row r="72" customFormat="false" ht="68.25" hidden="false" customHeight="true" outlineLevel="0" collapsed="false">
      <c r="A72" s="31"/>
      <c r="B72" s="31"/>
      <c r="C72" s="31"/>
    </row>
    <row r="73" customFormat="false" ht="14.25" hidden="false" customHeight="false" outlineLevel="0" collapsed="false">
      <c r="A73" s="31"/>
      <c r="B73" s="31"/>
      <c r="C73" s="31"/>
    </row>
    <row r="74" customFormat="false" ht="14.25" hidden="false" customHeight="false" outlineLevel="0" collapsed="false">
      <c r="A74" s="31"/>
      <c r="B74" s="31"/>
      <c r="C74" s="31"/>
    </row>
    <row r="75" customFormat="false" ht="14.25" hidden="false" customHeight="false" outlineLevel="0" collapsed="false">
      <c r="A75" s="31"/>
      <c r="B75" s="31"/>
      <c r="C75" s="31"/>
    </row>
    <row r="76" customFormat="false" ht="14.25" hidden="false" customHeight="false" outlineLevel="0" collapsed="false">
      <c r="A76" s="31"/>
      <c r="B76" s="31"/>
      <c r="C76" s="31"/>
    </row>
    <row r="77" customFormat="false" ht="14.25" hidden="false" customHeight="false" outlineLevel="0" collapsed="false">
      <c r="A77" s="31"/>
      <c r="B77" s="31"/>
      <c r="C77" s="31"/>
    </row>
    <row r="78" customFormat="false" ht="14.25" hidden="false" customHeight="false" outlineLevel="0" collapsed="false">
      <c r="A78" s="31"/>
      <c r="B78" s="31"/>
      <c r="C78" s="31"/>
    </row>
    <row r="79" customFormat="false" ht="14.25" hidden="false" customHeight="false" outlineLevel="0" collapsed="false">
      <c r="A79" s="31"/>
      <c r="B79" s="31"/>
      <c r="C79" s="31"/>
    </row>
    <row r="80" customFormat="false" ht="14.25" hidden="false" customHeight="false" outlineLevel="0" collapsed="false">
      <c r="A80" s="31"/>
      <c r="B80" s="31"/>
      <c r="C80" s="31"/>
    </row>
    <row r="81" customFormat="false" ht="14.25" hidden="false" customHeight="false" outlineLevel="0" collapsed="false">
      <c r="A81" s="31"/>
      <c r="B81" s="31"/>
      <c r="C81" s="31"/>
    </row>
    <row r="82" customFormat="false" ht="14.25" hidden="false" customHeight="false" outlineLevel="0" collapsed="false">
      <c r="A82" s="31"/>
      <c r="B82" s="31"/>
      <c r="C82" s="31"/>
    </row>
    <row r="83" customFormat="false" ht="14.25" hidden="false" customHeight="false" outlineLevel="0" collapsed="false">
      <c r="A83" s="31"/>
      <c r="B83" s="31"/>
      <c r="C83" s="31"/>
    </row>
    <row r="84" customFormat="false" ht="14.25" hidden="false" customHeight="false" outlineLevel="0" collapsed="false">
      <c r="A84" s="31"/>
      <c r="B84" s="31"/>
      <c r="C84" s="31"/>
    </row>
    <row r="85" customFormat="false" ht="14.25" hidden="false" customHeight="false" outlineLevel="0" collapsed="false">
      <c r="A85" s="31"/>
      <c r="B85" s="31"/>
      <c r="C85" s="31"/>
    </row>
    <row r="86" customFormat="false" ht="14.25" hidden="false" customHeight="false" outlineLevel="0" collapsed="false">
      <c r="A86" s="31"/>
      <c r="B86" s="31"/>
      <c r="C86" s="31"/>
    </row>
    <row r="87" customFormat="false" ht="14.25" hidden="false" customHeight="false" outlineLevel="0" collapsed="false">
      <c r="A87" s="31"/>
      <c r="B87" s="31"/>
      <c r="C87" s="31"/>
    </row>
    <row r="88" customFormat="false" ht="14.25" hidden="false" customHeight="false" outlineLevel="0" collapsed="false">
      <c r="A88" s="31"/>
      <c r="B88" s="31"/>
      <c r="C88" s="31"/>
    </row>
    <row r="89" customFormat="false" ht="14.25" hidden="false" customHeight="false" outlineLevel="0" collapsed="false">
      <c r="A89" s="31"/>
      <c r="B89" s="31"/>
      <c r="C89" s="31"/>
    </row>
    <row r="90" customFormat="false" ht="14.25" hidden="false" customHeight="false" outlineLevel="0" collapsed="false">
      <c r="A90" s="31"/>
      <c r="B90" s="31"/>
      <c r="C90" s="31"/>
    </row>
    <row r="91" customFormat="false" ht="14.25" hidden="false" customHeight="false" outlineLevel="0" collapsed="false">
      <c r="A91" s="31"/>
      <c r="B91" s="31"/>
      <c r="C91" s="31"/>
    </row>
    <row r="92" customFormat="false" ht="14.25" hidden="false" customHeight="false" outlineLevel="0" collapsed="false">
      <c r="A92" s="31"/>
      <c r="B92" s="31"/>
      <c r="C92" s="31"/>
    </row>
    <row r="93" customFormat="false" ht="14.25" hidden="false" customHeight="false" outlineLevel="0" collapsed="false">
      <c r="A93" s="31"/>
      <c r="B93" s="31"/>
      <c r="C93" s="31"/>
    </row>
    <row r="94" customFormat="false" ht="14.25" hidden="false" customHeight="false" outlineLevel="0" collapsed="false">
      <c r="A94" s="31"/>
      <c r="B94" s="31"/>
      <c r="C94" s="31"/>
    </row>
    <row r="95" customFormat="false" ht="14.25" hidden="false" customHeight="false" outlineLevel="0" collapsed="false">
      <c r="A95" s="31"/>
      <c r="B95" s="31"/>
      <c r="C95" s="31"/>
    </row>
    <row r="96" customFormat="false" ht="14.25" hidden="false" customHeight="false" outlineLevel="0" collapsed="false">
      <c r="A96" s="31"/>
      <c r="B96" s="31"/>
      <c r="C96" s="31"/>
    </row>
    <row r="97" customFormat="false" ht="14.25" hidden="false" customHeight="false" outlineLevel="0" collapsed="false">
      <c r="A97" s="31"/>
      <c r="B97" s="31"/>
      <c r="C97" s="31"/>
    </row>
    <row r="98" customFormat="false" ht="14.25" hidden="false" customHeight="false" outlineLevel="0" collapsed="false">
      <c r="A98" s="31"/>
      <c r="B98" s="31"/>
      <c r="C98" s="31"/>
    </row>
    <row r="99" customFormat="false" ht="14.25" hidden="false" customHeight="false" outlineLevel="0" collapsed="false">
      <c r="A99" s="31"/>
      <c r="B99" s="31"/>
      <c r="C99" s="31"/>
    </row>
    <row r="100" customFormat="false" ht="14.25" hidden="false" customHeight="false" outlineLevel="0" collapsed="false">
      <c r="A100" s="31"/>
      <c r="B100" s="31"/>
      <c r="C100" s="31"/>
    </row>
    <row r="101" customFormat="false" ht="14.25" hidden="false" customHeight="false" outlineLevel="0" collapsed="false">
      <c r="A101" s="31"/>
      <c r="B101" s="31"/>
      <c r="C101" s="31"/>
    </row>
    <row r="102" customFormat="false" ht="14.25" hidden="false" customHeight="false" outlineLevel="0" collapsed="false">
      <c r="A102" s="31"/>
      <c r="B102" s="31"/>
      <c r="C102" s="31"/>
    </row>
    <row r="103" customFormat="false" ht="14.25" hidden="false" customHeight="false" outlineLevel="0" collapsed="false">
      <c r="A103" s="31"/>
      <c r="B103" s="31"/>
      <c r="C103" s="31"/>
    </row>
    <row r="104" customFormat="false" ht="14.25" hidden="false" customHeight="false" outlineLevel="0" collapsed="false">
      <c r="A104" s="31"/>
      <c r="B104" s="31"/>
      <c r="C104" s="31"/>
    </row>
    <row r="105" customFormat="false" ht="14.25" hidden="false" customHeight="false" outlineLevel="0" collapsed="false">
      <c r="A105" s="31"/>
      <c r="B105" s="31"/>
      <c r="C105" s="31"/>
    </row>
    <row r="106" customFormat="false" ht="14.25" hidden="false" customHeight="false" outlineLevel="0" collapsed="false">
      <c r="A106" s="31"/>
      <c r="B106" s="31"/>
      <c r="C106" s="31"/>
    </row>
    <row r="107" customFormat="false" ht="14.25" hidden="false" customHeight="false" outlineLevel="0" collapsed="false">
      <c r="A107" s="31"/>
      <c r="B107" s="31"/>
      <c r="C107" s="31"/>
    </row>
    <row r="108" customFormat="false" ht="14.25" hidden="false" customHeight="false" outlineLevel="0" collapsed="false">
      <c r="A108" s="31"/>
      <c r="B108" s="31"/>
      <c r="C108" s="31"/>
    </row>
    <row r="109" customFormat="false" ht="14.25" hidden="false" customHeight="false" outlineLevel="0" collapsed="false">
      <c r="A109" s="31"/>
      <c r="B109" s="31"/>
      <c r="C109" s="31"/>
    </row>
    <row r="110" customFormat="false" ht="14.25" hidden="false" customHeight="false" outlineLevel="0" collapsed="false">
      <c r="A110" s="31"/>
      <c r="B110" s="31"/>
      <c r="C110" s="31"/>
    </row>
    <row r="111" customFormat="false" ht="14.25" hidden="false" customHeight="false" outlineLevel="0" collapsed="false">
      <c r="A111" s="31"/>
      <c r="B111" s="31"/>
      <c r="C111" s="31"/>
    </row>
    <row r="112" customFormat="false" ht="14.25" hidden="false" customHeight="false" outlineLevel="0" collapsed="false">
      <c r="A112" s="31"/>
      <c r="B112" s="31"/>
      <c r="C112" s="31"/>
    </row>
    <row r="113" customFormat="false" ht="14.25" hidden="false" customHeight="false" outlineLevel="0" collapsed="false">
      <c r="A113" s="31"/>
      <c r="B113" s="31"/>
      <c r="C113" s="31"/>
    </row>
    <row r="114" customFormat="false" ht="14.25" hidden="false" customHeight="false" outlineLevel="0" collapsed="false">
      <c r="A114" s="31"/>
      <c r="B114" s="31"/>
      <c r="C114" s="31"/>
    </row>
    <row r="115" customFormat="false" ht="14.25" hidden="false" customHeight="false" outlineLevel="0" collapsed="false">
      <c r="A115" s="31"/>
      <c r="B115" s="31"/>
      <c r="C115" s="31"/>
    </row>
    <row r="116" customFormat="false" ht="14.25" hidden="false" customHeight="false" outlineLevel="0" collapsed="false">
      <c r="A116" s="31"/>
      <c r="B116" s="31"/>
      <c r="C116" s="31"/>
    </row>
    <row r="117" customFormat="false" ht="14.25" hidden="false" customHeight="false" outlineLevel="0" collapsed="false">
      <c r="A117" s="31"/>
      <c r="B117" s="31"/>
      <c r="C117" s="31"/>
    </row>
    <row r="118" customFormat="false" ht="14.25" hidden="false" customHeight="false" outlineLevel="0" collapsed="false">
      <c r="A118" s="31"/>
      <c r="B118" s="31"/>
      <c r="C118" s="31"/>
    </row>
    <row r="119" customFormat="false" ht="14.25" hidden="false" customHeight="false" outlineLevel="0" collapsed="false">
      <c r="A119" s="31"/>
      <c r="B119" s="31"/>
      <c r="C119" s="31"/>
    </row>
    <row r="120" customFormat="false" ht="14.25" hidden="false" customHeight="false" outlineLevel="0" collapsed="false">
      <c r="A120" s="31"/>
      <c r="B120" s="31"/>
      <c r="C120" s="31"/>
    </row>
    <row r="121" customFormat="false" ht="14.25" hidden="false" customHeight="false" outlineLevel="0" collapsed="false">
      <c r="A121" s="31"/>
      <c r="B121" s="31"/>
      <c r="C121" s="31"/>
    </row>
    <row r="122" customFormat="false" ht="14.25" hidden="false" customHeight="false" outlineLevel="0" collapsed="false">
      <c r="A122" s="31"/>
      <c r="B122" s="31"/>
      <c r="C122" s="31"/>
    </row>
    <row r="123" customFormat="false" ht="14.25" hidden="false" customHeight="false" outlineLevel="0" collapsed="false">
      <c r="A123" s="31"/>
      <c r="B123" s="31"/>
      <c r="C123" s="31"/>
    </row>
    <row r="124" customFormat="false" ht="14.25" hidden="false" customHeight="false" outlineLevel="0" collapsed="false">
      <c r="A124" s="31"/>
      <c r="B124" s="31"/>
      <c r="C124" s="31"/>
    </row>
    <row r="125" customFormat="false" ht="14.25" hidden="false" customHeight="false" outlineLevel="0" collapsed="false">
      <c r="A125" s="31"/>
      <c r="B125" s="31"/>
      <c r="C125" s="31"/>
    </row>
    <row r="126" customFormat="false" ht="14.25" hidden="false" customHeight="false" outlineLevel="0" collapsed="false">
      <c r="A126" s="31"/>
      <c r="B126" s="31"/>
      <c r="C126" s="31"/>
    </row>
    <row r="127" customFormat="false" ht="14.25" hidden="false" customHeight="false" outlineLevel="0" collapsed="false">
      <c r="A127" s="31"/>
      <c r="B127" s="31"/>
      <c r="C127" s="31"/>
    </row>
    <row r="128" customFormat="false" ht="12.75" hidden="false" customHeight="false" outlineLevel="0" collapsed="false">
      <c r="B128" s="32"/>
    </row>
    <row r="129" customFormat="false" ht="12.75" hidden="false" customHeight="false" outlineLevel="0" collapsed="false">
      <c r="B129" s="32"/>
    </row>
    <row r="130" customFormat="false" ht="12.75" hidden="false" customHeight="false" outlineLevel="0" collapsed="false">
      <c r="B130" s="32"/>
    </row>
    <row r="131" customFormat="false" ht="12.75" hidden="false" customHeight="false" outlineLevel="0" collapsed="false">
      <c r="B131" s="32"/>
    </row>
    <row r="132" customFormat="false" ht="12.75" hidden="false" customHeight="false" outlineLevel="0" collapsed="false">
      <c r="B132" s="32"/>
    </row>
    <row r="133" customFormat="false" ht="12.75" hidden="false" customHeight="false" outlineLevel="0" collapsed="false">
      <c r="B133" s="32"/>
    </row>
    <row r="134" customFormat="false" ht="12.75" hidden="false" customHeight="false" outlineLevel="0" collapsed="false">
      <c r="B134" s="32"/>
    </row>
    <row r="135" customFormat="false" ht="12.75" hidden="false" customHeight="false" outlineLevel="0" collapsed="false">
      <c r="B135" s="32"/>
    </row>
    <row r="136" customFormat="false" ht="12.75" hidden="false" customHeight="false" outlineLevel="0" collapsed="false">
      <c r="B136" s="32"/>
    </row>
    <row r="137" customFormat="false" ht="12.75" hidden="false" customHeight="false" outlineLevel="0" collapsed="false">
      <c r="B137" s="32"/>
    </row>
    <row r="138" customFormat="false" ht="12.75" hidden="false" customHeight="false" outlineLevel="0" collapsed="false">
      <c r="B138" s="32"/>
    </row>
    <row r="139" customFormat="false" ht="12.75" hidden="false" customHeight="false" outlineLevel="0" collapsed="false">
      <c r="B139" s="32"/>
    </row>
    <row r="140" customFormat="false" ht="12.75" hidden="false" customHeight="false" outlineLevel="0" collapsed="false">
      <c r="B140" s="32"/>
    </row>
    <row r="141" customFormat="false" ht="12.75" hidden="false" customHeight="false" outlineLevel="0" collapsed="false">
      <c r="B141" s="32"/>
    </row>
    <row r="142" customFormat="false" ht="12.75" hidden="false" customHeight="false" outlineLevel="0" collapsed="false">
      <c r="B142" s="32"/>
    </row>
    <row r="143" customFormat="false" ht="12.75" hidden="false" customHeight="false" outlineLevel="0" collapsed="false">
      <c r="B143" s="32"/>
    </row>
    <row r="144" customFormat="false" ht="12.75" hidden="false" customHeight="false" outlineLevel="0" collapsed="false">
      <c r="B144" s="32"/>
    </row>
    <row r="145" customFormat="false" ht="12.75" hidden="false" customHeight="false" outlineLevel="0" collapsed="false">
      <c r="B145" s="32"/>
    </row>
    <row r="146" customFormat="false" ht="12.75" hidden="false" customHeight="false" outlineLevel="0" collapsed="false">
      <c r="B146" s="32"/>
    </row>
    <row r="147" customFormat="false" ht="12.75" hidden="false" customHeight="false" outlineLevel="0" collapsed="false">
      <c r="B147" s="32"/>
    </row>
    <row r="148" customFormat="false" ht="12.75" hidden="false" customHeight="false" outlineLevel="0" collapsed="false">
      <c r="B148" s="32"/>
    </row>
    <row r="149" customFormat="false" ht="12.75" hidden="false" customHeight="false" outlineLevel="0" collapsed="false">
      <c r="B149" s="32"/>
    </row>
    <row r="150" customFormat="false" ht="12.75" hidden="false" customHeight="false" outlineLevel="0" collapsed="false">
      <c r="B150" s="32"/>
    </row>
    <row r="151" customFormat="false" ht="12.75" hidden="false" customHeight="false" outlineLevel="0" collapsed="false">
      <c r="B151" s="32"/>
    </row>
    <row r="152" customFormat="false" ht="12.75" hidden="false" customHeight="false" outlineLevel="0" collapsed="false">
      <c r="B152" s="32"/>
    </row>
    <row r="153" customFormat="false" ht="12.75" hidden="false" customHeight="false" outlineLevel="0" collapsed="false">
      <c r="B153" s="32"/>
    </row>
    <row r="154" customFormat="false" ht="12.75" hidden="false" customHeight="false" outlineLevel="0" collapsed="false">
      <c r="B154" s="32"/>
    </row>
    <row r="155" customFormat="false" ht="12.75" hidden="false" customHeight="false" outlineLevel="0" collapsed="false">
      <c r="B155" s="32"/>
    </row>
    <row r="156" customFormat="false" ht="12.75" hidden="false" customHeight="false" outlineLevel="0" collapsed="false">
      <c r="B156" s="32"/>
    </row>
    <row r="157" customFormat="false" ht="12.75" hidden="false" customHeight="false" outlineLevel="0" collapsed="false">
      <c r="B157" s="32"/>
    </row>
    <row r="158" customFormat="false" ht="12.75" hidden="false" customHeight="false" outlineLevel="0" collapsed="false">
      <c r="B158" s="32"/>
    </row>
    <row r="159" customFormat="false" ht="12.75" hidden="false" customHeight="false" outlineLevel="0" collapsed="false">
      <c r="B159" s="32"/>
    </row>
    <row r="160" customFormat="false" ht="12.75" hidden="false" customHeight="false" outlineLevel="0" collapsed="false">
      <c r="B160" s="32"/>
    </row>
    <row r="161" customFormat="false" ht="12.75" hidden="false" customHeight="false" outlineLevel="0" collapsed="false">
      <c r="B161" s="32"/>
    </row>
    <row r="162" customFormat="false" ht="12.75" hidden="false" customHeight="false" outlineLevel="0" collapsed="false">
      <c r="B162" s="32"/>
    </row>
    <row r="163" customFormat="false" ht="12.75" hidden="false" customHeight="false" outlineLevel="0" collapsed="false">
      <c r="B163" s="32"/>
    </row>
    <row r="164" customFormat="false" ht="12.75" hidden="false" customHeight="false" outlineLevel="0" collapsed="false">
      <c r="B164" s="32"/>
    </row>
    <row r="165" customFormat="false" ht="12.75" hidden="false" customHeight="false" outlineLevel="0" collapsed="false">
      <c r="B165" s="32"/>
    </row>
    <row r="166" customFormat="false" ht="12.75" hidden="false" customHeight="false" outlineLevel="0" collapsed="false">
      <c r="B166" s="32"/>
    </row>
    <row r="167" customFormat="false" ht="12.75" hidden="false" customHeight="false" outlineLevel="0" collapsed="false">
      <c r="B167" s="32"/>
    </row>
    <row r="168" customFormat="false" ht="12.75" hidden="false" customHeight="false" outlineLevel="0" collapsed="false">
      <c r="B168" s="32"/>
    </row>
    <row r="169" customFormat="false" ht="12.75" hidden="false" customHeight="false" outlineLevel="0" collapsed="false">
      <c r="B169" s="32"/>
    </row>
    <row r="170" customFormat="false" ht="12.75" hidden="false" customHeight="false" outlineLevel="0" collapsed="false">
      <c r="B170" s="32"/>
    </row>
    <row r="171" customFormat="false" ht="12.75" hidden="false" customHeight="false" outlineLevel="0" collapsed="false">
      <c r="B171" s="32"/>
    </row>
    <row r="172" customFormat="false" ht="12.75" hidden="false" customHeight="false" outlineLevel="0" collapsed="false">
      <c r="B172" s="32"/>
    </row>
    <row r="173" customFormat="false" ht="12.75" hidden="false" customHeight="false" outlineLevel="0" collapsed="false">
      <c r="B173" s="32"/>
    </row>
    <row r="174" customFormat="false" ht="12.75" hidden="false" customHeight="false" outlineLevel="0" collapsed="false">
      <c r="B174" s="32"/>
    </row>
    <row r="175" customFormat="false" ht="12.75" hidden="false" customHeight="false" outlineLevel="0" collapsed="false">
      <c r="B175" s="32"/>
    </row>
    <row r="176" customFormat="false" ht="12.75" hidden="false" customHeight="false" outlineLevel="0" collapsed="false">
      <c r="B176" s="32"/>
    </row>
    <row r="177" customFormat="false" ht="12.75" hidden="false" customHeight="false" outlineLevel="0" collapsed="false">
      <c r="B177" s="32"/>
    </row>
    <row r="178" customFormat="false" ht="12.75" hidden="false" customHeight="false" outlineLevel="0" collapsed="false">
      <c r="B178" s="32"/>
    </row>
    <row r="179" customFormat="false" ht="12.75" hidden="false" customHeight="false" outlineLevel="0" collapsed="false">
      <c r="B179" s="32"/>
    </row>
    <row r="180" customFormat="false" ht="12.75" hidden="false" customHeight="false" outlineLevel="0" collapsed="false">
      <c r="B180" s="32"/>
    </row>
    <row r="181" customFormat="false" ht="12.75" hidden="false" customHeight="false" outlineLevel="0" collapsed="false">
      <c r="B181" s="32"/>
    </row>
    <row r="182" customFormat="false" ht="12.75" hidden="false" customHeight="false" outlineLevel="0" collapsed="false">
      <c r="B182" s="32"/>
    </row>
    <row r="183" customFormat="false" ht="12.75" hidden="false" customHeight="false" outlineLevel="0" collapsed="false">
      <c r="B183" s="32"/>
    </row>
    <row r="184" customFormat="false" ht="12.75" hidden="false" customHeight="false" outlineLevel="0" collapsed="false">
      <c r="B184" s="32"/>
    </row>
    <row r="185" customFormat="false" ht="12.75" hidden="false" customHeight="false" outlineLevel="0" collapsed="false">
      <c r="B185" s="32"/>
    </row>
    <row r="186" customFormat="false" ht="12.75" hidden="false" customHeight="false" outlineLevel="0" collapsed="false">
      <c r="B186" s="32"/>
    </row>
    <row r="187" customFormat="false" ht="12.75" hidden="false" customHeight="false" outlineLevel="0" collapsed="false">
      <c r="B187" s="32"/>
    </row>
    <row r="188" customFormat="false" ht="12.75" hidden="false" customHeight="false" outlineLevel="0" collapsed="false">
      <c r="B188" s="32"/>
    </row>
    <row r="189" customFormat="false" ht="12.75" hidden="false" customHeight="false" outlineLevel="0" collapsed="false">
      <c r="B189" s="32"/>
    </row>
    <row r="190" customFormat="false" ht="12.75" hidden="false" customHeight="false" outlineLevel="0" collapsed="false">
      <c r="B190" s="32"/>
    </row>
    <row r="191" customFormat="false" ht="12.75" hidden="false" customHeight="false" outlineLevel="0" collapsed="false">
      <c r="B191" s="32"/>
    </row>
    <row r="192" customFormat="false" ht="12.75" hidden="false" customHeight="false" outlineLevel="0" collapsed="false">
      <c r="B192" s="32"/>
    </row>
    <row r="193" customFormat="false" ht="12.75" hidden="false" customHeight="false" outlineLevel="0" collapsed="false">
      <c r="B193" s="32"/>
    </row>
    <row r="194" customFormat="false" ht="12.75" hidden="false" customHeight="false" outlineLevel="0" collapsed="false">
      <c r="B194" s="32"/>
    </row>
    <row r="195" customFormat="false" ht="12.75" hidden="false" customHeight="false" outlineLevel="0" collapsed="false">
      <c r="B195" s="32"/>
    </row>
    <row r="196" customFormat="false" ht="12.75" hidden="false" customHeight="false" outlineLevel="0" collapsed="false">
      <c r="B196" s="32"/>
    </row>
    <row r="197" customFormat="false" ht="12.75" hidden="false" customHeight="false" outlineLevel="0" collapsed="false">
      <c r="B197" s="32"/>
    </row>
  </sheetData>
  <mergeCells count="11">
    <mergeCell ref="B1:E1"/>
    <mergeCell ref="B2:E2"/>
    <mergeCell ref="B3:E3"/>
    <mergeCell ref="C4:E4"/>
    <mergeCell ref="D5:E5"/>
    <mergeCell ref="A6:E6"/>
    <mergeCell ref="A8:A9"/>
    <mergeCell ref="B8:B9"/>
    <mergeCell ref="C8:C9"/>
    <mergeCell ref="D8:D9"/>
    <mergeCell ref="E8:E9"/>
  </mergeCells>
  <printOptions headings="false" gridLines="false" gridLinesSet="true" horizontalCentered="false" verticalCentered="false"/>
  <pageMargins left="0.7875" right="0.39375" top="0.7875" bottom="0.7875" header="0.511811023622047" footer="0.511811023622047"/>
  <pageSetup paperSize="9" scale="7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31" man="true" max="16383" min="0"/>
    <brk id="5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dc:language>ru-RU</dc:language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