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 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<sst xmlns="http://schemas.openxmlformats.org/spreadsheetml/2006/main" count="2061" uniqueCount="790">
  <si>
    <t xml:space="preserve">Утверждены</t>
  </si>
  <si>
    <t xml:space="preserve">решением Муниципального Собрания</t>
  </si>
  <si>
    <t xml:space="preserve">Тотемского муниципального округа</t>
  </si>
  <si>
    <t xml:space="preserve">от 30.05.2025 № 41</t>
  </si>
  <si>
    <t xml:space="preserve">(приложение № 2)</t>
  </si>
  <si>
    <t xml:space="preserve">Показатели бюджета Тотемского муниципального округа за 2024 года по ведомственной структуре расходов (по разделам, подразделам и целевым статьям (муниципальным программам и непрограммным направлениям деятельности)</t>
  </si>
  <si>
    <t xml:space="preserve">(тыс. руб.)</t>
  </si>
  <si>
    <t xml:space="preserve">Наименование показателя</t>
  </si>
  <si>
    <t xml:space="preserve">Код ведомства</t>
  </si>
  <si>
    <t xml:space="preserve">Раздел</t>
  </si>
  <si>
    <t xml:space="preserve">Подраздел</t>
  </si>
  <si>
    <t xml:space="preserve">Целевая статья</t>
  </si>
  <si>
    <t xml:space="preserve">Вид расходов</t>
  </si>
  <si>
    <t xml:space="preserve">КОСГУ</t>
  </si>
  <si>
    <t xml:space="preserve">Утверждено</t>
  </si>
  <si>
    <t xml:space="preserve">Исполнено</t>
  </si>
  <si>
    <t xml:space="preserve">% исполнения</t>
  </si>
  <si>
    <t xml:space="preserve">Управление образования администрации Тотемского муниципального округа Вологодской области</t>
  </si>
  <si>
    <t xml:space="preserve">Национальная экономика</t>
  </si>
  <si>
    <t xml:space="preserve">Общеэкономические вопросы</t>
  </si>
  <si>
    <t xml:space="preserve">Муниципальная программа "Обеспечение законности, правопорядка и общественной безопасности на территории Тотемского муниципального округа на 2024 - 2029 годы"</t>
  </si>
  <si>
    <t xml:space="preserve">08 0 00 00000</t>
  </si>
  <si>
    <t xml:space="preserve">Подпрограмма "Содействие занятости населения  Тотемского муниципального округа "</t>
  </si>
  <si>
    <t xml:space="preserve">08 4 00 00000</t>
  </si>
  <si>
    <t xml:space="preserve"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</si>
  <si>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 xml:space="preserve">08 4 01 00000</t>
  </si>
  <si>
    <t xml:space="preserve">Организация временной занятости несовершеннолетних</t>
  </si>
  <si>
    <t xml:space="preserve">08 4 01 24050</t>
  </si>
  <si>
    <t xml:space="preserve">Субсидии бюджетным учреждениям</t>
  </si>
  <si>
    <t xml:space="preserve">610</t>
  </si>
  <si>
    <t xml:space="preserve">Образование</t>
  </si>
  <si>
    <t xml:space="preserve">Дошкольное образование</t>
  </si>
  <si>
    <t xml:space="preserve">Муниципальная программа "Развитие образования в Тотемском муниципальном округе на 2024-2029 годы"</t>
  </si>
  <si>
    <t xml:space="preserve">04 0 00 00000</t>
  </si>
  <si>
    <t xml:space="preserve">Подпрограмма "Развитие системы дошкольного образования"</t>
  </si>
  <si>
    <t xml:space="preserve">04 1 00 00000</t>
  </si>
  <si>
    <t xml:space="preserve">Основное мероприятие "Обеспечение доступности дошкольного образования"</t>
  </si>
  <si>
    <t xml:space="preserve">04 1 01 00000</t>
  </si>
  <si>
    <t xml:space="preserve">Расходы на обеспечение деятельности(оказания услуг) муниципальных учреждений</t>
  </si>
  <si>
    <t xml:space="preserve">04 1 01 00590</t>
  </si>
  <si>
    <t xml:space="preserve">Проведение текущего ремонта в бюджетных учреждениях</t>
  </si>
  <si>
    <t xml:space="preserve">04 1 01 27140</t>
  </si>
  <si>
    <t xml:space="preserve">Проведение капитального ремонта в бюджетных учреждениях</t>
  </si>
  <si>
    <t xml:space="preserve">04 1 01 27160</t>
  </si>
  <si>
    <t xml:space="preserve">Реализация расходных обязательств в части обеспечения выплаты заработной платы работникам муниципальных учреждений</t>
  </si>
  <si>
    <t xml:space="preserve">04 1 01 70030</t>
  </si>
  <si>
    <t xml:space="preserve"> 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</si>
  <si>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04 1 01 72010</t>
  </si>
  <si>
    <t xml:space="preserve"> 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</si>
  <si>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04 1 01 S1180</t>
  </si>
  <si>
    <t xml:space="preserve">Подпрограмма "Обеспечение комплексной безопасности образовательных учреждений округа"</t>
  </si>
  <si>
    <t xml:space="preserve">04 6 00 00000</t>
  </si>
  <si>
    <t xml:space="preserve">Основное мероприятие "Мероприятия по снижению риска безопасности обучающихся, воспитанников, работников в муниципальных образовательных учреждениях"</t>
  </si>
  <si>
    <t xml:space="preserve">04 6 01 00000</t>
  </si>
  <si>
    <t xml:space="preserve">Обеспечение безопасности (пожарной, антитеррористической,технической,личной)участников образовательного процесса</t>
  </si>
  <si>
    <t xml:space="preserve">04 6 01 27040</t>
  </si>
  <si>
    <t xml:space="preserve">Муниципальная программа "Бюджетные инвестиции в развитие социальной и коммунальной инфраструктуры Тотемского муниципального округа на период на 2024-2029 годы"</t>
  </si>
  <si>
    <t xml:space="preserve">14 0 00 00000</t>
  </si>
  <si>
    <t xml:space="preserve">Основное мероприятие "Строительство, реконструкция, капитальный ремонт и ремонт образовательных учреждений, расширение сети дошкольных образовательных учреждений"</t>
  </si>
  <si>
    <t xml:space="preserve">14 0 01 00000</t>
  </si>
  <si>
    <t xml:space="preserve">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</si>
  <si>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 xml:space="preserve">14 0 01 S1940</t>
  </si>
  <si>
    <t xml:space="preserve">Общее образование</t>
  </si>
  <si>
    <t xml:space="preserve">Подпрограмма "Развитие системы общего образования"</t>
  </si>
  <si>
    <t xml:space="preserve">04 2 00 00000</t>
  </si>
  <si>
    <t xml:space="preserve">Основное мероприятие  "Обеспечение общеобразовательного процесса в муниципальных  общеобразовательных учреждениях. Предоставление общедоступного и бесплатного начального общего, основного общего,  среднего полного общего образования в муниципальных  общеобразовательных учреждениях"</t>
  </si>
  <si>
    <t xml:space="preserve">04 2 01 00000</t>
  </si>
  <si>
    <t xml:space="preserve">Школы-детские сады, школы начальные, неполные средние и средние</t>
  </si>
  <si>
    <t xml:space="preserve">04 2 01 13590</t>
  </si>
  <si>
    <t xml:space="preserve">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</si>
  <si>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 xml:space="preserve">04 2 01 50501</t>
  </si>
  <si>
    <t xml:space="preserve">Ежемесячное  денежное вознаграждение за классное руководство педагогическим работникам общеобразовательных организаций</t>
  </si>
  <si>
    <t xml:space="preserve">04 2 01 53031</t>
  </si>
  <si>
    <t xml:space="preserve">04 2 01 70030</t>
  </si>
  <si>
    <t xml:space="preserve">04 2 01 72010</t>
  </si>
  <si>
    <t xml:space="preserve">Основное мероприятие " Развитие сети образовательных организаций, реализующих основные общеобразовательные программы  общего образования , обеспечивающая доступность качественных образовательных услуг"</t>
  </si>
  <si>
    <t xml:space="preserve">04 2 02 00000</t>
  </si>
  <si>
    <t xml:space="preserve">04 2 02 13590</t>
  </si>
  <si>
    <t xml:space="preserve">04 2 02 27140</t>
  </si>
  <si>
    <t xml:space="preserve">04 2 02 27160</t>
  </si>
  <si>
    <t xml:space="preserve">Осуществление отдельных государственных полномочий  в соответствии с законом области от 17 декабря 2007 года № 1719-ОЗ " О наделении органов местного самоуправления отдельными государственными полномочиями в сфере образования"</t>
  </si>
  <si>
    <t xml:space="preserve">04 2 02 72020</t>
  </si>
  <si>
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</si>
  <si>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04 2 02 L3041</t>
  </si>
  <si>
    <t xml:space="preserve">Реализация мероприятия по модернизации школьных систем образования (оснащение,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</si>
  <si>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 xml:space="preserve">04 2 02 L7501</t>
  </si>
  <si>
    <t xml:space="preserve">04 2 02 S1180</t>
  </si>
  <si>
    <t xml:space="preserve">Реализация 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воспитания), за исключением расходов, предусмотренных на софинансирование субсидий из федерального бюджета</t>
  </si>
  <si>
    <t xml:space="preserve">04 2 02 А7501</t>
  </si>
  <si>
    <t xml:space="preserve">Основное мероприятие "Cоздание агроклассов и (или) лесных классов в общеобразовательных организациях"</t>
  </si>
  <si>
    <t xml:space="preserve">04 2 03 00000</t>
  </si>
  <si>
    <t xml:space="preserve">Проведение мероприятий по созданию агроклассов и (или) лесных классов в общеобразовательных организациях</t>
  </si>
  <si>
    <t xml:space="preserve">04 2 03 S1070</t>
  </si>
  <si>
    <t xml:space="preserve">Основное мероприятие "Реализация регионального проекта "Патриотическое воспитание граждан Российской Федерации "</t>
  </si>
  <si>
    <t xml:space="preserve">04 2 EВ 00000</t>
  </si>
  <si>
    <t xml:space="preserve"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</si>
  <si>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04 2 EВ 51790</t>
  </si>
  <si>
    <t xml:space="preserve">Реализация мероприятий по модернизации школьных систем образования</t>
  </si>
  <si>
    <t xml:space="preserve">14 0 01 L7500</t>
  </si>
  <si>
    <t xml:space="preserve">Дополнительное образование детей</t>
  </si>
  <si>
    <t xml:space="preserve">Подпрограмма "Развитие системы дополнительного образования"</t>
  </si>
  <si>
    <t xml:space="preserve">04 3 00 00000</t>
  </si>
  <si>
    <t xml:space="preserve">Основное мероприятие "Организация предоставления дополнительного образования детям в муниципальных образовательных учреждениях Тотемского муниципального округа"</t>
  </si>
  <si>
    <t xml:space="preserve">04 3 01 00000</t>
  </si>
  <si>
    <t xml:space="preserve">Учреждения по внешкольной работе с детьми</t>
  </si>
  <si>
    <t xml:space="preserve">04 3 01 15590</t>
  </si>
  <si>
    <t xml:space="preserve">Обеспечение персонифицированного финансирования дополнительного образования детей</t>
  </si>
  <si>
    <t xml:space="preserve">04 3 01 25590</t>
  </si>
  <si>
    <t xml:space="preserve">Субсидии автономным учреждениям</t>
  </si>
  <si>
    <t xml:space="preserve">620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</si>
  <si>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</si>
  <si>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630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</si>
  <si>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</si>
  <si>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810</t>
  </si>
  <si>
    <t xml:space="preserve">04 3 01 27140</t>
  </si>
  <si>
    <t xml:space="preserve">04 3 01 27160</t>
  </si>
  <si>
    <t xml:space="preserve">04 3 01 70030</t>
  </si>
  <si>
    <t xml:space="preserve">Укрепление материально-технической базы муниципальных физкультурно-спортивных организаций</t>
  </si>
  <si>
    <t xml:space="preserve">04 3 01 S1040</t>
  </si>
  <si>
    <t xml:space="preserve">Подпрограмма "Безопасность дорожного движения"</t>
  </si>
  <si>
    <t xml:space="preserve">08 2 00 00000</t>
  </si>
  <si>
    <t xml:space="preserve">Основное мероприятие "Предупреждение опасного поведения участников дорожного движения путем организации и проведения профилактических мероприятий и их информационно-пропагандистское сопровождение"</t>
  </si>
  <si>
    <t xml:space="preserve">08 2 01 00000</t>
  </si>
  <si>
    <t xml:space="preserve">Мероприятия по обеспечению безопасности дорожного движения</t>
  </si>
  <si>
    <t xml:space="preserve">08 2 01 23020</t>
  </si>
  <si>
    <t xml:space="preserve">Муниципальная программа "Безопасность жизнедеятельности населения и организация мобилизационной подготовки  Тотемского  муниципального округа на 2024-2029 годы"</t>
  </si>
  <si>
    <t xml:space="preserve">18 0 00 00000</t>
  </si>
  <si>
    <t xml:space="preserve">Подпрограмма "Обеспечение мероприятий по созданию эффективной системы противодействия терроризму на территории Тотемского муниципального округа"</t>
  </si>
  <si>
    <t xml:space="preserve">18 2 00 00000</t>
  </si>
  <si>
    <t xml:space="preserve">Основное мероприятие "Предупреждение экстремизма и терроризма"</t>
  </si>
  <si>
    <t xml:space="preserve">18 2 01 00000</t>
  </si>
  <si>
    <t xml:space="preserve">Проведение мероприятий по антитеррористической защищенности объектов физической культуры и спорта</t>
  </si>
  <si>
    <t xml:space="preserve">18 2 01 S1160</t>
  </si>
  <si>
    <t xml:space="preserve">Молодежная политика</t>
  </si>
  <si>
    <t xml:space="preserve">Подпрограмма "Организация отдыха и оздоровления детей"</t>
  </si>
  <si>
    <t xml:space="preserve">04 7 00 00000</t>
  </si>
  <si>
    <t xml:space="preserve">Основное мероприятие "Проведение оздоровительной компании в пришкольных лагерях"</t>
  </si>
  <si>
    <t xml:space="preserve">04 7 02 00000</t>
  </si>
  <si>
    <t xml:space="preserve">Реализация мероприятий по проведению оздоровительной  кампании в пришкольных лагерях</t>
  </si>
  <si>
    <t xml:space="preserve">04 7 02 27010</t>
  </si>
  <si>
    <t xml:space="preserve">Реализация мероприятий по проведению оздоровительной кампании на подготовку оздоровительного лагеря</t>
  </si>
  <si>
    <t xml:space="preserve">04 7 02 27070</t>
  </si>
  <si>
    <t xml:space="preserve">Другие вопросы в области образования</t>
  </si>
  <si>
    <t xml:space="preserve">Организация школьных музеев</t>
  </si>
  <si>
    <t xml:space="preserve">04 2 01 S1010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</si>
  <si>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</si>
  <si>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</si>
  <si>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Основное мероприятие "Реализация регионального проекта "Современная школа"</t>
  </si>
  <si>
    <t xml:space="preserve">04 2 E1 00000</t>
  </si>
  <si>
    <t xml:space="preserve"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</si>
  <si>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04 2 E1 51720</t>
  </si>
  <si>
    <t xml:space="preserve">Основное мероприятие "Реализация регионального проекта "Цифровая образовательная среда"</t>
  </si>
  <si>
    <t xml:space="preserve">04 2 E4 00000</t>
  </si>
  <si>
    <t xml:space="preserve"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</si>
  <si>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04 2 E4 52130</t>
  </si>
  <si>
    <t xml:space="preserve">Подпрограмма "Одаренные дети"</t>
  </si>
  <si>
    <t xml:space="preserve">04 4 00 00000</t>
  </si>
  <si>
    <t xml:space="preserve">Основное мероприятие "Организация и проведение массовых мероприятий муниципального уровня различной направленности с обучающимися, обеспечение участия в мероприятиях различного уровня"</t>
  </si>
  <si>
    <t xml:space="preserve">04 4 01 00000</t>
  </si>
  <si>
    <t xml:space="preserve">Мероприятия по работе с одаренными детьми</t>
  </si>
  <si>
    <t xml:space="preserve">04 4 01 27020</t>
  </si>
  <si>
    <t xml:space="preserve">Расходы на выплаты персоналу государственных (муниципальных) органов</t>
  </si>
  <si>
    <t xml:space="preserve">120</t>
  </si>
  <si>
    <t xml:space="preserve">Основное мероприятие "Поощерение и поддержка одаренных детей"</t>
  </si>
  <si>
    <t xml:space="preserve">04 4 02 00000</t>
  </si>
  <si>
    <t xml:space="preserve">Целевая поддержка одаренных и талантливых детей</t>
  </si>
  <si>
    <t xml:space="preserve">04 4 02 27030</t>
  </si>
  <si>
    <t xml:space="preserve">Премии и гранты</t>
  </si>
  <si>
    <t xml:space="preserve">350</t>
  </si>
  <si>
    <t xml:space="preserve">Подпрограмма "Кадровое обеспечение образовательных учреждений Тотемского муниципального округа на 2024-2029 годы"</t>
  </si>
  <si>
    <t xml:space="preserve">04 5 00 00000</t>
  </si>
  <si>
    <t xml:space="preserve">Основное мероприятие "Выплата стипендии гражданам, обучающимся по договору о целевом обучении в образовательных организациях высшего образования осуществляющих подготовку кадров в сфере образования"</t>
  </si>
  <si>
    <t xml:space="preserve">04 5 03 00000</t>
  </si>
  <si>
    <t xml:space="preserve">Реализация мероприятий по кадровому обеспечению образовательных учреждений округа</t>
  </si>
  <si>
    <t xml:space="preserve">04 5 03 27170</t>
  </si>
  <si>
    <t xml:space="preserve">Иные выплаты населению</t>
  </si>
  <si>
    <t xml:space="preserve">360</t>
  </si>
  <si>
    <t xml:space="preserve">Основное мероприятие "Компенсация части расходов по найму жилья педагогическим работникам"</t>
  </si>
  <si>
    <t xml:space="preserve">04 5 04 00000</t>
  </si>
  <si>
    <t xml:space="preserve">04 5 04 27170</t>
  </si>
  <si>
    <t xml:space="preserve">Социальные выплаты гражданам, кроме публичных нормативных социальных выплат</t>
  </si>
  <si>
    <t xml:space="preserve">320</t>
  </si>
  <si>
    <t xml:space="preserve">Основное мероприятие "Содержание и развитие лагеря"</t>
  </si>
  <si>
    <t xml:space="preserve">04 7 01 00000</t>
  </si>
  <si>
    <t xml:space="preserve">Автономные учреждения, обеспечивающие предоставление услуг в области образования</t>
  </si>
  <si>
    <t xml:space="preserve">04 7 01 16590</t>
  </si>
  <si>
    <t xml:space="preserve">04 7 01 70030</t>
  </si>
  <si>
    <t xml:space="preserve">Cохранение и развитие сети муниципальных загородных оздоровительных лагерей, а также комплекса муниципального имущества, используемого для обеспечения деятельности загородних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t>
  </si>
  <si>
    <t xml:space="preserve">04 7 01 S1030</t>
  </si>
  <si>
    <t xml:space="preserve">Подпрограмма "Обеспечение реализации программы, прочие мероприятия в области образования"</t>
  </si>
  <si>
    <t xml:space="preserve">04 8 00 00000</t>
  </si>
  <si>
    <t xml:space="preserve">Основное мероприятие "Обеспечение деятельности муниципальных органов"</t>
  </si>
  <si>
    <t xml:space="preserve">04 8 01 00000</t>
  </si>
  <si>
    <t xml:space="preserve">Расходы на обеспечение функций муниципальных органов</t>
  </si>
  <si>
    <t xml:space="preserve">04 8 01 00190</t>
  </si>
  <si>
    <t xml:space="preserve">Уплата налогов, сборов и иных платежей</t>
  </si>
  <si>
    <t xml:space="preserve">850</t>
  </si>
  <si>
    <t xml:space="preserve">04 8 01 70030</t>
  </si>
  <si>
    <t xml:space="preserve">Осуществление отдельных госуд.полномочий в соотв. с законом области от 17 декабря 2007 года № 1720-ОЗ " 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 и детей, оставшихся без попечения родителей ( за исключением детей, обучающихся в федеральных образовательных учреждениях), лиц из числа детей указанных категорий" и в сфере административных отношений в соотв.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</t>
  </si>
  <si>
    <t xml:space="preserve">04 8 01 72310</t>
  </si>
  <si>
    <t xml:space="preserve">Основное мероприятие "Обеспечение предоставления  услуг в сфере образования"</t>
  </si>
  <si>
    <t xml:space="preserve">04 8 03 00000</t>
  </si>
  <si>
    <t xml:space="preserve">Обеспечение предоставления услуг в области образования</t>
  </si>
  <si>
    <t xml:space="preserve">04 8 03 27150</t>
  </si>
  <si>
    <t xml:space="preserve">04 8 03 70030</t>
  </si>
  <si>
    <t xml:space="preserve">Осуществление отдельных государственных полномочий  в соответствии с законом облати от 17 декабря 2007 года № 1719-ОЗ " О наделении органов местного самоуправления отдельными государственными полномочиями в сфере образования"</t>
  </si>
  <si>
    <t xml:space="preserve">04 8 03 72020</t>
  </si>
  <si>
    <t xml:space="preserve">Приобретение услуг распределительно-логистического центра на поставки продовольственных товаров для муниципальных образовательных организаций</t>
  </si>
  <si>
    <t xml:space="preserve">04 8 03 S1460</t>
  </si>
  <si>
    <t xml:space="preserve"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</si>
  <si>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 xml:space="preserve">04 8 03 S1490</t>
  </si>
  <si>
    <t xml:space="preserve">Социальная политика</t>
  </si>
  <si>
    <t xml:space="preserve">Социальное обеспечение населения</t>
  </si>
  <si>
    <t xml:space="preserve">Публичные нормативные социальные выплаты гражданам</t>
  </si>
  <si>
    <t xml:space="preserve">310</t>
  </si>
  <si>
    <t xml:space="preserve">Охрана семьи и детства</t>
  </si>
  <si>
    <t xml:space="preserve">04 2 02 S1490</t>
  </si>
  <si>
    <t xml:space="preserve">ФИЗИЧЕСКАЯ КУЛЬТУРА И СПОРТ</t>
  </si>
  <si>
    <t xml:space="preserve">Спорт высших достижений</t>
  </si>
  <si>
    <t xml:space="preserve">Основное мероприятие "Реализация регионального проекта "Спорт - норма жизни" в части обеспечения подготовки спортивного резерва"</t>
  </si>
  <si>
    <t xml:space="preserve">04 3 P5 00000</t>
  </si>
  <si>
    <t xml:space="preserve">Участие в обеспечении подготовки спортивного резерва для спортивных сборных команд Вологодской области</t>
  </si>
  <si>
    <t xml:space="preserve">04 3 P5 71730</t>
  </si>
  <si>
    <t xml:space="preserve">комитет имущественных отношений администрации Тотемского муниципального округа</t>
  </si>
  <si>
    <t xml:space="preserve">Общегосударственные вопросы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</si>
  <si>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</si>
  <si>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Муниципальная программа " Управление муниципальным имуществом Тотемского муниципального округа на 2024-2029 годы"</t>
  </si>
  <si>
    <t xml:space="preserve">01 0 00 00000</t>
  </si>
  <si>
    <t xml:space="preserve">Подпрограмма "Содержание и распоряжение имуществом, находящимся в собственности Тотемского муниципального округа"</t>
  </si>
  <si>
    <t xml:space="preserve">01 1 00 00000</t>
  </si>
  <si>
    <t xml:space="preserve">Основное мероприятие "Реализация регионального проекта "Финансовая поддержка семей при рождении детей" в части организации и предоставления денежной выплаты взамен предоставления земельного участка гражданам, имеющих трех и более детей"</t>
  </si>
  <si>
    <t xml:space="preserve">01 1 P1 00000</t>
  </si>
  <si>
    <t xml:space="preserve">Осуществление отдельных государственных полномочий в соотв.с законом области от 10 декабря 2018 года № 4463-ОЗ " 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</t>
  </si>
  <si>
    <t xml:space="preserve">01 1 P1 72300</t>
  </si>
  <si>
    <t xml:space="preserve">Подпрограмма "Обеспечение реализации муниципальной программы"</t>
  </si>
  <si>
    <t xml:space="preserve">01 2 00 00000</t>
  </si>
  <si>
    <t xml:space="preserve">Основное мероприятие " Обеспечение деятельности комитета имущественных отношений администрации Тотемского муниципального округа"</t>
  </si>
  <si>
    <t xml:space="preserve">01 2 01 00000</t>
  </si>
  <si>
    <t xml:space="preserve">01 2 01 00190</t>
  </si>
  <si>
    <t xml:space="preserve">01 2 01 70030</t>
  </si>
  <si>
    <t xml:space="preserve">Другие вопросы в области национальной экономики</t>
  </si>
  <si>
    <t xml:space="preserve">Основное мероприятие" Содержание объектов муниципальной имущества"</t>
  </si>
  <si>
    <t xml:space="preserve">01 1 01 00000</t>
  </si>
  <si>
    <t xml:space="preserve">Мероприятия в сфере управления и распоряжения имуществом</t>
  </si>
  <si>
    <t xml:space="preserve">01 1 01 21010</t>
  </si>
  <si>
    <t xml:space="preserve">Исполнение судебных актов</t>
  </si>
  <si>
    <t xml:space="preserve">830</t>
  </si>
  <si>
    <t xml:space="preserve">Основное мероприятие" Проведение технической инвентаризации, выполнение кадастровых работ, оценка имущества"</t>
  </si>
  <si>
    <t xml:space="preserve">01 1 02 00000</t>
  </si>
  <si>
    <t xml:space="preserve">01 1 02 21010</t>
  </si>
  <si>
    <t xml:space="preserve"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</si>
  <si>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 xml:space="preserve">01 1 02 S5110</t>
  </si>
  <si>
    <t xml:space="preserve">Жилищно-коммунальное хозяйство</t>
  </si>
  <si>
    <t xml:space="preserve">Жилищное хозяйство</t>
  </si>
  <si>
    <t xml:space="preserve">Мероприятий в сфере жилищных правоотношений</t>
  </si>
  <si>
    <t xml:space="preserve">01 1 01 25010</t>
  </si>
  <si>
    <t xml:space="preserve">Бюджетные инвестиции</t>
  </si>
  <si>
    <t xml:space="preserve">410</t>
  </si>
  <si>
    <t xml:space="preserve">Коммунальное хозяйство</t>
  </si>
  <si>
    <t xml:space="preserve">ФИНАНСОВОЕ УПРАВЛЕНИЕ АДМИНИСТРАЦИИ ТОТЕМСКОГО МУНИЦИПАЛЬНОГО ОКРУГА ВОЛОГОДСКОЙ ОБЛАСТИ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</si>
  <si>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</si>
  <si>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Муниципальная программа "Управление муниципальными финансами Тотемского муниципального округа на 2024-2029 годы"</t>
  </si>
  <si>
    <t xml:space="preserve">15 0 00 00000</t>
  </si>
  <si>
    <t xml:space="preserve">Подпрограмма "Обеспечение реализации муниципальной программы "Управление муниципальными финансами Тотемского муниципального округа на 2024-2029 годы"</t>
  </si>
  <si>
    <t xml:space="preserve">15 3 00 00000</t>
  </si>
  <si>
    <t xml:space="preserve">Основное мероприятие "Обеспечение деятельности финансового управления администрации Тотемского муниципального округа 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бюджета округа, а также материальных ценностей, находящихся в собственности округа"</t>
  </si>
  <si>
    <t xml:space="preserve">15 3 01 00000</t>
  </si>
  <si>
    <t xml:space="preserve">15 3 01 00190</t>
  </si>
  <si>
    <t xml:space="preserve">15 3 01 70030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</si>
  <si>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</si>
  <si>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</si>
  <si>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 xml:space="preserve">Подпрограмма "Управление муниципальным долгом на 2024-2029 годы"</t>
  </si>
  <si>
    <t xml:space="preserve">15 2 00 00000</t>
  </si>
  <si>
    <t xml:space="preserve">Основное мероприятие "Обслуживание муниципального долга округа"</t>
  </si>
  <si>
    <t xml:space="preserve">15 2 01 00000</t>
  </si>
  <si>
    <t xml:space="preserve">Процентные платежи по муниципальному долгу</t>
  </si>
  <si>
    <t xml:space="preserve">15 2 01 21310</t>
  </si>
  <si>
    <t xml:space="preserve">Обслуживание муниципального долга</t>
  </si>
  <si>
    <t xml:space="preserve">730</t>
  </si>
  <si>
    <t xml:space="preserve">Контрольно счетная комиссия Тотемского муниципального округа</t>
  </si>
  <si>
    <t xml:space="preserve">Обеспечение деятельности контрольно-счетной комиссии</t>
  </si>
  <si>
    <t xml:space="preserve">93 0 00 00000</t>
  </si>
  <si>
    <t xml:space="preserve">93 0 00 00190</t>
  </si>
  <si>
    <t xml:space="preserve">93 0 00 70030</t>
  </si>
  <si>
    <t xml:space="preserve">Муниципальное Собрание Тотемского муниципального округа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</si>
  <si>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</si>
  <si>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Муниципальная программа " Совершенствование системы муниципального управления в Тотемском муниципальном округе на 2024-2029 годы"</t>
  </si>
  <si>
    <t xml:space="preserve">02 0 00 00000</t>
  </si>
  <si>
    <t xml:space="preserve">Подпрограмма "Создание условий для обеспечения выполнения органами местного самоуправления округа своих полномочий"</t>
  </si>
  <si>
    <t xml:space="preserve">02 2 00 00000</t>
  </si>
  <si>
    <t xml:space="preserve">Основное мероприятие "Обеспечение текущей деятельности органов местного самоуправления округа"</t>
  </si>
  <si>
    <t xml:space="preserve">02 2 01 00000</t>
  </si>
  <si>
    <t xml:space="preserve">Обеспечение деятельности органов муниципальной власти</t>
  </si>
  <si>
    <t xml:space="preserve">02 2 01 00190</t>
  </si>
  <si>
    <t xml:space="preserve">02 2 01 70030</t>
  </si>
  <si>
    <t xml:space="preserve">Другие общегосударственные вопросы</t>
  </si>
  <si>
    <t xml:space="preserve">Основное мероприятие " Освещение деятельности органов местного самоуправления в средствах массовой информации"</t>
  </si>
  <si>
    <t xml:space="preserve">02 2 04 00000</t>
  </si>
  <si>
    <t xml:space="preserve">Опубликование нормативно-правовых актов, информации</t>
  </si>
  <si>
    <t xml:space="preserve">02 2 04 21020</t>
  </si>
  <si>
    <t xml:space="preserve">Администрация Тотемского муниципального округа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</si>
  <si>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</si>
  <si>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Подпрограмма " Совершенствование системы муниципальной службы в Тотемском муниципальном округе"</t>
  </si>
  <si>
    <t xml:space="preserve">02 1 00 00000</t>
  </si>
  <si>
    <t xml:space="preserve">Основное мероприятие "Стимулирование, мотивация и оценка деятельности муниципальных служащих"</t>
  </si>
  <si>
    <t xml:space="preserve">02 1 01 00000</t>
  </si>
  <si>
    <t xml:space="preserve"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</si>
  <si>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 xml:space="preserve">02 1 01 55490</t>
  </si>
  <si>
    <t xml:space="preserve">Осуществление отдельных государственных полномочий в соотв. с законом области от 28 апреля 2006 года № 1443-ОЗ " О наделении органов местного самоуправления муниципальных районов  и городских округов Вологодской области отдельными государственными полномочиями в сфере архивного дела"</t>
  </si>
  <si>
    <t xml:space="preserve">02 2 01 72190</t>
  </si>
  <si>
    <t xml:space="preserve">Осуществление отдельных государственных полномочий в соотв.с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 и в сфере административных отношений  в соотв.с законом области от 28 ноября 2005 года № 1369-ОЗ " О наделении органов местного самоуправления отдельными государственными полномочиями в сфере административных отношений" и в соответствии с законом области от 5 октября 2006 года №1501-ОЗ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(тарифов)"</t>
  </si>
  <si>
    <t xml:space="preserve">02 2 01 72310</t>
  </si>
  <si>
    <t xml:space="preserve">Судебная система</t>
  </si>
  <si>
    <t xml:space="preserve">Составление (изменение) списков кандидатов в присяжные заседатели федеральных судов общей юрисдикции в Российской Федерации</t>
  </si>
  <si>
    <t xml:space="preserve">02 2 01 51200</t>
  </si>
  <si>
    <t xml:space="preserve">Резервные фонды</t>
  </si>
  <si>
    <t xml:space="preserve"> Резервные фонды</t>
  </si>
  <si>
    <t xml:space="preserve">70 0 00 00000</t>
  </si>
  <si>
    <t xml:space="preserve"> Резервные фонды исполнительных органов муниципальной власти</t>
  </si>
  <si>
    <t xml:space="preserve">70 5 00 00000</t>
  </si>
  <si>
    <t xml:space="preserve">Резервный фонд администрации округа</t>
  </si>
  <si>
    <t xml:space="preserve">70 5 00 20111</t>
  </si>
  <si>
    <t xml:space="preserve">Резервные средства</t>
  </si>
  <si>
    <t xml:space="preserve">870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</si>
  <si>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</si>
  <si>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460</t>
  </si>
  <si>
    <t xml:space="preserve">Основное мероприятие "Укрепление материально-технической базы органов местного самоуправления округа"</t>
  </si>
  <si>
    <t xml:space="preserve">02 2 02 00000</t>
  </si>
  <si>
    <t xml:space="preserve">Укрепление материально-технической базы</t>
  </si>
  <si>
    <t xml:space="preserve">02 2 02 21060</t>
  </si>
  <si>
    <t xml:space="preserve">Основное мероприятие " Обеспечение условий для выполнения органами местного самоуправления округа своих полномочий и обязательств"</t>
  </si>
  <si>
    <t xml:space="preserve">02 2 03 00000</t>
  </si>
  <si>
    <t xml:space="preserve">Выполнение общегосударственных полномочий и обязательств</t>
  </si>
  <si>
    <t xml:space="preserve">02 2 03 21030</t>
  </si>
  <si>
    <t xml:space="preserve">Реализация мероприятий, направленных на развитие кадрового потенциала</t>
  </si>
  <si>
    <t xml:space="preserve">02 2 03 29010</t>
  </si>
  <si>
    <t xml:space="preserve">Реализация проектов по информационному обеспечению в средствах массовой информации</t>
  </si>
  <si>
    <t xml:space="preserve">02 2 04 21070</t>
  </si>
  <si>
    <t xml:space="preserve">Подпрограмма "Создание условий для развития гражданского общества</t>
  </si>
  <si>
    <t xml:space="preserve">02 3 00 00000</t>
  </si>
  <si>
    <t xml:space="preserve">Основное мероприятие "Оказание  финансовой и имущественной поддержки социально ориентированным некоммерческим организациям"</t>
  </si>
  <si>
    <t xml:space="preserve">02 3 01 00000</t>
  </si>
  <si>
    <t xml:space="preserve">Предоставление субсидий социально-ориентированным некоммерческим организациям</t>
  </si>
  <si>
    <t xml:space="preserve">02 3 01 21040</t>
  </si>
  <si>
    <t xml:space="preserve">Основное мероприятие "Реализация мероприятий по поддержке местных инициатив"</t>
  </si>
  <si>
    <t xml:space="preserve">02 3 03 00000</t>
  </si>
  <si>
    <t xml:space="preserve">Реализация мероприятий проекта "Народный бюджет"</t>
  </si>
  <si>
    <t xml:space="preserve">02 3 03 S2270</t>
  </si>
  <si>
    <t xml:space="preserve">Подпрограмма "Снижение административных барьеров, повышение качества и доступности государственных и муниципальных услуг, в том числе на базе многофункционального центра организации предоставления государственных и муниципальных услуг"</t>
  </si>
  <si>
    <t xml:space="preserve">02 4 00 00000</t>
  </si>
  <si>
    <t xml:space="preserve">Основное мероприятие "Совершенствование предоставления государственных и муниципальных услуг"</t>
  </si>
  <si>
    <t xml:space="preserve">02 4 01 00000</t>
  </si>
  <si>
    <t xml:space="preserve">Осуществление отдельных государственных полномочий в соотв. с законом области от 10 декабря 2014 года № 3526-ОЗ " 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</si>
  <si>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 xml:space="preserve">02 4 01 72250</t>
  </si>
  <si>
    <t xml:space="preserve">Основное мероприятие "Строительство, реконструкция, капитальный ремонт и ремонт объектов муниципального значения"</t>
  </si>
  <si>
    <t xml:space="preserve">14 0 05 00000</t>
  </si>
  <si>
    <t xml:space="preserve">Ремонт здания  администрации Тотемского муниципального округа</t>
  </si>
  <si>
    <t xml:space="preserve">14 0 05 21100</t>
  </si>
  <si>
    <t xml:space="preserve">Подпрограмма "Поддержание устойчивого исполнения местных бюджетов и повышение качества управления муниципальными финансами на 2024-2029 годы"</t>
  </si>
  <si>
    <t xml:space="preserve">15 1 00 00000</t>
  </si>
  <si>
    <t xml:space="preserve">Основное мероприятие "Обеспечение бюджетного процесса в части учета операций со средствами муниципальных учреждений округа"</t>
  </si>
  <si>
    <t xml:space="preserve">15 1 03 00000</t>
  </si>
  <si>
    <t xml:space="preserve">Центр бюджетного учета и отчетности</t>
  </si>
  <si>
    <t xml:space="preserve">15 1 03 12590</t>
  </si>
  <si>
    <t xml:space="preserve">Расходы на выплаты персоналу казенных учреждений</t>
  </si>
  <si>
    <t xml:space="preserve">110</t>
  </si>
  <si>
    <t xml:space="preserve">15 1 03 70030</t>
  </si>
  <si>
    <t xml:space="preserve">Реализация государственных (муниципальных) функций,связанных с общегосударственным управлением</t>
  </si>
  <si>
    <t xml:space="preserve">97 0 00 00000</t>
  </si>
  <si>
    <t xml:space="preserve">97 0 00 21030</t>
  </si>
  <si>
    <t xml:space="preserve">Национальная оборона</t>
  </si>
  <si>
    <t xml:space="preserve">Мобилизационная и вневойсковая подготовка</t>
  </si>
  <si>
    <t xml:space="preserve">Осуществление полномочий по  первичному воинскому учету органами местного самоуправления муниципальных округов</t>
  </si>
  <si>
    <t xml:space="preserve">02 2 01 51180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</si>
  <si>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</si>
  <si>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</si>
  <si>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Подпрограмма "Обеспечение первичных мер пожарной безопасности, безопасности на водных объектах, защите населения и территорий от чрезвычайных ситуаций природного и техногенного характера, мероприятий по гражданской обороне на территории Тотемского муниципального округа"</t>
  </si>
  <si>
    <t xml:space="preserve">18 1 00 00000</t>
  </si>
  <si>
    <t xml:space="preserve">Основное мероприятие "Безопасность на водных объектах, защита населения и территорий от чрезвычайных ситуаций природного и техногенного характера, гражданская оборона  округа"</t>
  </si>
  <si>
    <t xml:space="preserve">18 1 02 00000</t>
  </si>
  <si>
    <t xml:space="preserve">Реализация мероприятий по обеспечению безопасности на водных объектах, защите населения и территорий от чрезвычайных ситуаций природного и техногенного характера, гражданской обороне  округа</t>
  </si>
  <si>
    <t xml:space="preserve">18 1 02 21240</t>
  </si>
  <si>
    <t xml:space="preserve">Подпрограмма "Развитие и функционирование диспетчерских служб и спасательных формирований на территории Тотемского муниципального округа"</t>
  </si>
  <si>
    <t xml:space="preserve">18 4 00 00000</t>
  </si>
  <si>
    <t xml:space="preserve">Основное мероприятие "Обеспечение условий для выполнения органами местного самоуправления округа своих полномочий и обязательств"</t>
  </si>
  <si>
    <t xml:space="preserve">18 4 01 00000</t>
  </si>
  <si>
    <t xml:space="preserve">Расходы на обеспечение деятельности (оказания услуг) муниципальных учреждений </t>
  </si>
  <si>
    <t xml:space="preserve">18 4 01 00590</t>
  </si>
  <si>
    <t xml:space="preserve">18 4 01 70030</t>
  </si>
  <si>
    <t xml:space="preserve">Обеспечение пожарной безопасности</t>
  </si>
  <si>
    <t xml:space="preserve">Основное мероприятие "Пожарная безопасность на территории округа"</t>
  </si>
  <si>
    <t xml:space="preserve">18 1 01 00000</t>
  </si>
  <si>
    <t xml:space="preserve">Реализация мероприятий по обеспечению пожарной безопасности на территории округа</t>
  </si>
  <si>
    <t xml:space="preserve">18 1 01 21210</t>
  </si>
  <si>
    <t xml:space="preserve">Создание и (или) ремонт источников наружного водоснабжения для забора воды в целях пожаротушения</t>
  </si>
  <si>
    <t xml:space="preserve">18 1 01 S1810</t>
  </si>
  <si>
    <t xml:space="preserve">Другие вопросы в области национальной безопасности и правоохранительной деятельности</t>
  </si>
  <si>
    <t xml:space="preserve">Подпрограмма "Профилактика преступлений и иных правонарушений"</t>
  </si>
  <si>
    <t xml:space="preserve">08 1 00 00000</t>
  </si>
  <si>
    <t xml:space="preserve">Основное мероприятие "Привлечение общественности к охране общественного порядка"</t>
  </si>
  <si>
    <t xml:space="preserve">08 1 04 00000</t>
  </si>
  <si>
    <t xml:space="preserve">Мероприятия по профилактике преступлений и иных правонарушений</t>
  </si>
  <si>
    <t xml:space="preserve">08 1 04 23010</t>
  </si>
  <si>
    <t xml:space="preserve">Подпрограмма «Противодействие незаконному обороту наркотиков, снижение масштабов злоупотребления алкогольной продукцией, профилактика алкоголизма и наркомании»</t>
  </si>
  <si>
    <t xml:space="preserve">08 3 00 00000</t>
  </si>
  <si>
    <t xml:space="preserve">Основное мероприятие "Развитие и поддержка волонтерского  движения" </t>
  </si>
  <si>
    <t xml:space="preserve">08 3 01 00000</t>
  </si>
  <si>
    <t xml:space="preserve">Осуществление комплексных мер по противодействию незаконному обороту наркотиков, снижению масштабов злоупотребления алкогольной продукцией, профилактика алкоголизма и наркомании</t>
  </si>
  <si>
    <t xml:space="preserve">08 3 01 23040</t>
  </si>
  <si>
    <t xml:space="preserve">Основное мероприятие "Информационное обеспечение деятельности по противодействию незаконному обороту наркотиков и зависимости от психотропных веществ. Развитие института социальной рекламы"</t>
  </si>
  <si>
    <t xml:space="preserve">08 3 02 00000</t>
  </si>
  <si>
    <t xml:space="preserve">08 3 02 23040</t>
  </si>
  <si>
    <t xml:space="preserve">18 2 01 23010</t>
  </si>
  <si>
    <t xml:space="preserve">Проведение мероприятий по антитеррористической защищенности мест массового пребывания людей</t>
  </si>
  <si>
    <t xml:space="preserve">18 2 01 S1130</t>
  </si>
  <si>
    <t xml:space="preserve">Основное мероприятие "Внедрение современных технических средств,  направленных на предупреждение правонарушений и преступлений в общественных местах и на улицах"</t>
  </si>
  <si>
    <t xml:space="preserve">18 2 02 00000</t>
  </si>
  <si>
    <t xml:space="preserve">Внедрение и (или) эксплуатация аппаратно-программного комплекса "Безопасный город" </t>
  </si>
  <si>
    <t xml:space="preserve">18 2 02 S1060</t>
  </si>
  <si>
    <t xml:space="preserve">Подпрограмма "Обеспечение мероприятий по мобилизационной подготовке экономики и защите государственной тайны на территории Тотемского муниципального округа"</t>
  </si>
  <si>
    <t xml:space="preserve">18 3 00 00000</t>
  </si>
  <si>
    <t xml:space="preserve">Основное мероприятие "Мобилизационная подготовка экономики и защита государственной тайны на территории Тотемского муниципального округа"</t>
  </si>
  <si>
    <t xml:space="preserve">18 3 01 00000</t>
  </si>
  <si>
    <t xml:space="preserve">Мероприятия по мобилизационной подготовке</t>
  </si>
  <si>
    <t xml:space="preserve">18 3 01 23050</t>
  </si>
  <si>
    <t xml:space="preserve">Сельское хозяйство и рыболовство</t>
  </si>
  <si>
    <t xml:space="preserve">Муниципальная программа "Развитие агропромышленного комплекса Тотемского муниципального округа на 2024 - 2029 годы"</t>
  </si>
  <si>
    <t xml:space="preserve">09 0 00 00000</t>
  </si>
  <si>
    <t xml:space="preserve">Подпрограмма "Повышение эффективности использования земель "</t>
  </si>
  <si>
    <t xml:space="preserve">09 1 00 00000</t>
  </si>
  <si>
    <t xml:space="preserve">Основное мероприятие "Локализация и ликвидация очагов распостранения  борщевика Сосновского на территории Тотемского муниципального округа"</t>
  </si>
  <si>
    <t xml:space="preserve">09 1 01 00000</t>
  </si>
  <si>
    <t xml:space="preserve">Выполнение мероприятий и работ  по ликвидации борщевика Сосновского</t>
  </si>
  <si>
    <t xml:space="preserve">09 1 01 24120</t>
  </si>
  <si>
    <t xml:space="preserve">Проведение мероприятий  по предотвращению распространения сорного растения борщевик Сосновского</t>
  </si>
  <si>
    <t xml:space="preserve">09 1 01 S1400</t>
  </si>
  <si>
    <t xml:space="preserve">Основное мероприятие " Оформлении земель сельскохозяйственного назначения"</t>
  </si>
  <si>
    <t xml:space="preserve">09 1 02 00000</t>
  </si>
  <si>
    <t xml:space="preserve">Подготовка проектов межевания земельных участков и  на проведение кадастровых работ ( подготовка проектов межевания земельных участков)</t>
  </si>
  <si>
    <t xml:space="preserve">09 1 02 L5991</t>
  </si>
  <si>
    <t xml:space="preserve">Подготовка проектов межевания земельных участков и  на проведение кадастровых работ ( проведение кадастровых работ)</t>
  </si>
  <si>
    <t xml:space="preserve">09 1 02 L5992</t>
  </si>
  <si>
    <t xml:space="preserve">Подпрограмма "Содействие в развитии сельскохозяйственного производства на территории Тотемского муниципального округа"</t>
  </si>
  <si>
    <t xml:space="preserve">09 4 00 00000</t>
  </si>
  <si>
    <t xml:space="preserve">Основное мероприятие  "Обеспечение проведения районных конкурсов, торжественного мероприятия, соревнования"</t>
  </si>
  <si>
    <t xml:space="preserve">09 4 01 00000</t>
  </si>
  <si>
    <t xml:space="preserve">Реализация мероприятий в развитии аграрного сектора округа </t>
  </si>
  <si>
    <t xml:space="preserve">09 4 01 24040</t>
  </si>
  <si>
    <t xml:space="preserve">Подпрограмма "Развитие сельскохозяйственной потребительской кооперации и крестьянских (фермерских) хозяйств"</t>
  </si>
  <si>
    <t xml:space="preserve">09 5 00 00000</t>
  </si>
  <si>
    <t xml:space="preserve">Основное мероприятие "Оказание содействия по развитию сельскохозяйственной потребительской кооперации и крестьянских (фермерских) хозяйств"</t>
  </si>
  <si>
    <t xml:space="preserve">09 5 01 00000</t>
  </si>
  <si>
    <t xml:space="preserve">Реализация мероприятий в развитии аграрного сектора округа</t>
  </si>
  <si>
    <t xml:space="preserve">09 5 01 24040</t>
  </si>
  <si>
    <t xml:space="preserve">Транспорт</t>
  </si>
  <si>
    <t xml:space="preserve">Муниципальная программа "Развитие транспортной системы Тотемского муниципального округа на 2024 - 2029 годы"</t>
  </si>
  <si>
    <t xml:space="preserve">10 0 00 00000</t>
  </si>
  <si>
    <t xml:space="preserve">Основное мероприятие "Муниципальная поддержка  транспортных организаций и индивидуальных предпринимателей"</t>
  </si>
  <si>
    <t xml:space="preserve">10 0 03 00000</t>
  </si>
  <si>
    <t xml:space="preserve">Выполнение работ по перевозке пассажиров  и багажа автомобильным транспортом на муниципальных маршрутах регулярных перевозок по регулируемым тарифам в границах Тотемского муниципального округа</t>
  </si>
  <si>
    <t xml:space="preserve">10 0 03 24030</t>
  </si>
  <si>
    <t xml:space="preserve"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</si>
  <si>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 xml:space="preserve">10 0 03 97330</t>
  </si>
  <si>
    <t xml:space="preserve">Осуществление транспортного обслуживания населения на муниципальных маршрутах регулярных перевозок</t>
  </si>
  <si>
    <t xml:space="preserve">10 0 03 S1370</t>
  </si>
  <si>
    <t xml:space="preserve">Дорожное хозяйство (дорожные фонды)</t>
  </si>
  <si>
    <t xml:space="preserve">Основное мероприятие "Строительство, капитальный ремонт, ремонт мостов и автомобильных дорог общего пользования местного значения"</t>
  </si>
  <si>
    <t xml:space="preserve">10 0 01 00000</t>
  </si>
  <si>
    <t xml:space="preserve">Выполнение работ по строительству, капитальному ремонту и ремонту автомобильных дорог общего пользования местного значения</t>
  </si>
  <si>
    <t xml:space="preserve">10 0 01 24010</t>
  </si>
  <si>
    <t xml:space="preserve">Осуществление дорожной деятельности в отношении автомобильных дорог общего пользования местного значения</t>
  </si>
  <si>
    <t xml:space="preserve">10 0 01 S1350</t>
  </si>
  <si>
    <t xml:space="preserve">Основное мероприятие "Содержание переправ и автомобильных дорог общего пользования местного значения"</t>
  </si>
  <si>
    <t xml:space="preserve">10 0 02 00000</t>
  </si>
  <si>
    <t xml:space="preserve">Выполнение работ по содержанию переправ и автомобильных дорог общего пользования местного значения</t>
  </si>
  <si>
    <t xml:space="preserve">10 0 02 24020</t>
  </si>
  <si>
    <t xml:space="preserve">10 0 02 70030</t>
  </si>
  <si>
    <t xml:space="preserve">Приобретение специализированной техники для содержания улично-дорожной сети</t>
  </si>
  <si>
    <t xml:space="preserve">10 0 02 S1190</t>
  </si>
  <si>
    <t xml:space="preserve">10 0 02 S1350</t>
  </si>
  <si>
    <t xml:space="preserve">Основное мероприятие "Осуществление дорожной деятельности в отношении автомобильных дорог  общего пользования местного значения для обеспечения подъездов к земельным участкам, предоставляемым отдельным категориям граждан"</t>
  </si>
  <si>
    <t xml:space="preserve">10 0 04 00000</t>
  </si>
  <si>
    <t xml:space="preserve">Выполнение работ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</si>
  <si>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 xml:space="preserve">10 0 04 24100</t>
  </si>
  <si>
    <t xml:space="preserve"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</si>
  <si>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 xml:space="preserve">10 0 04 S1360</t>
  </si>
  <si>
    <t xml:space="preserve">Подпрограмма "Обеспечение деятельности муниципальных учреждений в рамках муниципальной программы"</t>
  </si>
  <si>
    <t xml:space="preserve">01 4 00 00000</t>
  </si>
  <si>
    <t xml:space="preserve">Основное мероприятие "Оказание муниципальных услуг и выполнение работ муниципальными учреждениями "</t>
  </si>
  <si>
    <t xml:space="preserve">01 4 01 00000</t>
  </si>
  <si>
    <t xml:space="preserve">Расходы на обеспечение деятельности (оказания услуг) муниципальных учреждений</t>
  </si>
  <si>
    <t xml:space="preserve">01 4 01 00590</t>
  </si>
  <si>
    <t xml:space="preserve">01 4 01 70030</t>
  </si>
  <si>
    <t xml:space="preserve">Муниципальная программа "Экономическое развитие   Тотемского муниципального округа на 2024 - 2029 годы"</t>
  </si>
  <si>
    <t xml:space="preserve">11 0 00 00000</t>
  </si>
  <si>
    <t xml:space="preserve">Подпрограмма "Поддержка и развитие малого и среднего предпринимательства в Тотемском муниципальном округе"</t>
  </si>
  <si>
    <t xml:space="preserve">11 1 00 00000</t>
  </si>
  <si>
    <t xml:space="preserve">Основное мероприятие "Поддержка субъектов малого и среднего предпринимательства"</t>
  </si>
  <si>
    <t xml:space="preserve">11 1 01 00000</t>
  </si>
  <si>
    <t xml:space="preserve">Реализация мероприятий направленных на  поддержку и развитие  малого и среднего предпринимательства</t>
  </si>
  <si>
    <t xml:space="preserve">11 1 01 24080</t>
  </si>
  <si>
    <t xml:space="preserve">Основное мероприятие "Развитие инфраструктуры поддержки субъектов малого и среднего предпринимательства"</t>
  </si>
  <si>
    <t xml:space="preserve">11 1 02 00000</t>
  </si>
  <si>
    <t xml:space="preserve">11 1 02 24080</t>
  </si>
  <si>
    <t xml:space="preserve">Подпрограмма "Развитие торговли, общественного питания и бытовых услуг  на территории Тотемского муниципального округа "</t>
  </si>
  <si>
    <t xml:space="preserve">11 2 00 00000</t>
  </si>
  <si>
    <t xml:space="preserve">Основное мероприятие "Содействие повышению культуры и качества обслуживания в сфере торговой деятельности"</t>
  </si>
  <si>
    <t xml:space="preserve">11 2 01 00000</t>
  </si>
  <si>
    <t xml:space="preserve">Организация  и проведение мероприятий в сфере торговли, общественного питания и бытовых услуг</t>
  </si>
  <si>
    <t xml:space="preserve">11 2 01 24060</t>
  </si>
  <si>
    <t xml:space="preserve">Основное мероприятие  "Координация развития торговой сети на территории округа"</t>
  </si>
  <si>
    <t xml:space="preserve">11 2 02 00000</t>
  </si>
  <si>
    <t xml:space="preserve">Организация и проведение мероприятий в сфере торговли, общественного питания и бытовых услуг</t>
  </si>
  <si>
    <t xml:space="preserve">11 2 02 24060</t>
  </si>
  <si>
    <t xml:space="preserve">Развитие мобильной торговли в малонаселенных и труднодоступных населенных пунктах</t>
  </si>
  <si>
    <t xml:space="preserve">11 2 02 S1250</t>
  </si>
  <si>
    <t xml:space="preserve">Доставка товаров в социально значимые магазины в малонаселенные и (или) труднодоступные населенные пункты</t>
  </si>
  <si>
    <t xml:space="preserve">11 2 02 S1251</t>
  </si>
  <si>
    <t xml:space="preserve">Муниципальная программа "Развитие туризма в Тотемском муниципальном округе на 2024-2029гг."</t>
  </si>
  <si>
    <t xml:space="preserve">13 0 00 00000</t>
  </si>
  <si>
    <t xml:space="preserve">Основное мероприятие "Позиционирование Тотемского округа как туристически  привлекательной территории"</t>
  </si>
  <si>
    <t xml:space="preserve">13 0 01 00000</t>
  </si>
  <si>
    <t xml:space="preserve">Реализация мероприятий по повышению туристической привлекательности округа</t>
  </si>
  <si>
    <t xml:space="preserve">13 0 01 24070</t>
  </si>
  <si>
    <t xml:space="preserve">Основное мероприятие " Продвижение комплексных туристических продуктов"</t>
  </si>
  <si>
    <t xml:space="preserve">13 0 02 00000</t>
  </si>
  <si>
    <t xml:space="preserve">13 0 02 24070</t>
  </si>
  <si>
    <t xml:space="preserve">Основное мероприятие "Развитие системы туристских продуктов"</t>
  </si>
  <si>
    <t xml:space="preserve">13 0 03 00000</t>
  </si>
  <si>
    <t xml:space="preserve">13 0 03 24070</t>
  </si>
  <si>
    <t xml:space="preserve">Основное мероприятие "Повышение качества удовлетворенности посетителей"</t>
  </si>
  <si>
    <t xml:space="preserve">13 0 04 00000</t>
  </si>
  <si>
    <t xml:space="preserve">13 0 04 24070</t>
  </si>
  <si>
    <t xml:space="preserve">Подпрограмма "Поддержка муниципального жилищного фонда"</t>
  </si>
  <si>
    <t xml:space="preserve">01 3 00 00000</t>
  </si>
  <si>
    <t xml:space="preserve">Основное мероприятие "Поддержка муниципального жилищного фонда"</t>
  </si>
  <si>
    <t xml:space="preserve">01 3 01 00000</t>
  </si>
  <si>
    <t xml:space="preserve">Мероприятия по поддержке муниципального жилищного фонда</t>
  </si>
  <si>
    <t xml:space="preserve">01 3 01 25020</t>
  </si>
  <si>
    <t xml:space="preserve">Муниципальная программа "Переселение граждан из аварийного жилищного фонда на территории Тотемского муниципального округа Вологодской области на 2024-2029 годы"</t>
  </si>
  <si>
    <t xml:space="preserve">20 0 00 00000</t>
  </si>
  <si>
    <t xml:space="preserve">Основное мероприятие "Переселение граждан из аварийного жилищного фонда"</t>
  </si>
  <si>
    <t xml:space="preserve">20 0 01 00000</t>
  </si>
  <si>
    <t xml:space="preserve">Переселение граждан из аварийного жилищного фонда</t>
  </si>
  <si>
    <t xml:space="preserve">20 0 01 25120</t>
  </si>
  <si>
    <t xml:space="preserve">Реализация мероприятий проекта «Народный бюджет» (удорожание)</t>
  </si>
  <si>
    <t xml:space="preserve">02 3 03 22270</t>
  </si>
  <si>
    <t xml:space="preserve">Муниципальная программа "Охрана окружающей среды на 2024 - 2029 годы"</t>
  </si>
  <si>
    <t xml:space="preserve">12 0 00 00000</t>
  </si>
  <si>
    <t xml:space="preserve">Основное мероприятие "Охрана и рациональное использование водных ресурсов"</t>
  </si>
  <si>
    <t xml:space="preserve">12 0 01 00000</t>
  </si>
  <si>
    <t xml:space="preserve">Организация мероприятий по обеспечению соблюдения санитарных требований качества питьевой воды</t>
  </si>
  <si>
    <t xml:space="preserve">12 0 01 26030</t>
  </si>
  <si>
    <t xml:space="preserve">Основное мероприятие "Предотвращение загрязнения окружающей среды отходами"</t>
  </si>
  <si>
    <t xml:space="preserve">12 0 02 00000</t>
  </si>
  <si>
    <t xml:space="preserve">Реализация мероприятий по предотвращению загрязнения окружающей среды отходами</t>
  </si>
  <si>
    <t xml:space="preserve">12 0 02 26010</t>
  </si>
  <si>
    <t xml:space="preserve">Обустройство контейнерных площадок</t>
  </si>
  <si>
    <t xml:space="preserve">12 0 02 S1100</t>
  </si>
  <si>
    <t xml:space="preserve">Муниципальная программа "Развитие жилищно-коммунального хозяйства на территории  Тотемского муниципального округа  на 2024-2029 годы"</t>
  </si>
  <si>
    <t xml:space="preserve">17 0 00 00000</t>
  </si>
  <si>
    <t xml:space="preserve">Подпрограмма "Развитие системы коммунальной инфраструктуры"</t>
  </si>
  <si>
    <t xml:space="preserve">17 1 00 00000</t>
  </si>
  <si>
    <t xml:space="preserve">Основное мероприятие "Модернизация коммунальной инфраструктуры"</t>
  </si>
  <si>
    <t xml:space="preserve">17 1 01 00000</t>
  </si>
  <si>
    <t xml:space="preserve">Модернизация  коммунальной инфраструктуры</t>
  </si>
  <si>
    <t xml:space="preserve">17 1 01 40010</t>
  </si>
  <si>
    <t xml:space="preserve">Строительство, реконструкция и капитальный ремонт централизованных систем водоснабжения и водоотведения</t>
  </si>
  <si>
    <t xml:space="preserve">17 1 01 S3040</t>
  </si>
  <si>
    <t xml:space="preserve">Подпрограмма" Поддержка коммунальной инфраструктуры"</t>
  </si>
  <si>
    <t xml:space="preserve">17 2 00 00000</t>
  </si>
  <si>
    <t xml:space="preserve">Основное мероприятие "Субсидии предприятиям осуществляющим деятельность в сфере теплоснабжения"</t>
  </si>
  <si>
    <t xml:space="preserve">17 2 01 00000</t>
  </si>
  <si>
    <t xml:space="preserve">Финансовое обеспечение (возмещение) затрат в связи с проведением ремонтов муниципального имущества</t>
  </si>
  <si>
    <t xml:space="preserve">17 2 01 25030</t>
  </si>
  <si>
    <t xml:space="preserve">Возмещение недополученных доходов и (или) возмещение фактически понесенных затрат в связи с производством (реализацией) товаров, выполнением работ,услуг (в сфере теплоснабжения)</t>
  </si>
  <si>
    <t xml:space="preserve">17 2 01 25040</t>
  </si>
  <si>
    <t xml:space="preserve">Основное мероприятие "Субсидии предприятиям осуществляющим деятельность в сфере водоснабжения и водоотведения"</t>
  </si>
  <si>
    <t xml:space="preserve">17 2 02 00000</t>
  </si>
  <si>
    <t xml:space="preserve">17 2 02 25130</t>
  </si>
  <si>
    <t xml:space="preserve">Возмещение недополученных доходов и (или) возмещение фактически понесенных затрат в связи с производством (реализацией) товаров, выполнением работ,услуг (в сфере водоснабжения и водоотведения)</t>
  </si>
  <si>
    <t xml:space="preserve">17 2 02 25140</t>
  </si>
  <si>
    <t xml:space="preserve">Основное мероприятие "Субсидии предприятиям имеющим прочую коммунальную инфраструктуру"</t>
  </si>
  <si>
    <t xml:space="preserve">17 2 03 00000</t>
  </si>
  <si>
    <t xml:space="preserve">17 2 03 25230</t>
  </si>
  <si>
    <t xml:space="preserve">Возмещение недополученных доходов и (или) возмещение фактически понесенных затрат в связи с производством (реализацией) товаров, выполнением работ,услуг (прочая коммунальная инфраструктура)</t>
  </si>
  <si>
    <t xml:space="preserve">17 2 03 25240</t>
  </si>
  <si>
    <t xml:space="preserve">Муниципальная программа «Газификация Тотемского  муниципального округа на 2024 - 2029 годы "</t>
  </si>
  <si>
    <t xml:space="preserve">19 0 00 00000</t>
  </si>
  <si>
    <t xml:space="preserve">Основное мероприятие "Развитие газификации"</t>
  </si>
  <si>
    <t xml:space="preserve">19 0 01 00000</t>
  </si>
  <si>
    <t xml:space="preserve">Газификация объектов на территории округа</t>
  </si>
  <si>
    <t xml:space="preserve">19 0 01 40020</t>
  </si>
  <si>
    <t xml:space="preserve">Проектирование и строительство распределительных газовых сетей</t>
  </si>
  <si>
    <t xml:space="preserve">19 0 01 S3120</t>
  </si>
  <si>
    <t xml:space="preserve">Благоустройство</t>
  </si>
  <si>
    <t xml:space="preserve">Муниципальная программа "Формирование комфортной городской среды Тотемского муниципального округа на 2024-2029 годы"</t>
  </si>
  <si>
    <t xml:space="preserve">03 0 00 00000</t>
  </si>
  <si>
    <t xml:space="preserve">Основное мероприятие "Благоустройство дворовых территорий в Тотемском округе"</t>
  </si>
  <si>
    <t xml:space="preserve">03 0 01 00000</t>
  </si>
  <si>
    <t xml:space="preserve">Реализация мероприятий по благоустройству дворовых территорий</t>
  </si>
  <si>
    <t xml:space="preserve">03 0 01 25060</t>
  </si>
  <si>
    <t xml:space="preserve">Реализация мероприятий по благоустройству дворовых территорий многоквартирных домов</t>
  </si>
  <si>
    <t xml:space="preserve">03 0 01 71551</t>
  </si>
  <si>
    <t xml:space="preserve">Основное мероприятие "Благоустройство общественных территорий в Тотемском округе"</t>
  </si>
  <si>
    <t xml:space="preserve">03 0 02 00000</t>
  </si>
  <si>
    <t xml:space="preserve">Реализация мероприятий по благоустройству общественных территорий </t>
  </si>
  <si>
    <t xml:space="preserve">03 0 02 25080</t>
  </si>
  <si>
    <t xml:space="preserve">Обустройство детских и спортивных площадок</t>
  </si>
  <si>
    <t xml:space="preserve">03 0 02 S1553</t>
  </si>
  <si>
    <t xml:space="preserve">Основное мероприятие "Реализация регионального проекта "Формирование комфортной городской среды" в части благоустройства дворовых  и общественных территорий муниципальных образований области"</t>
  </si>
  <si>
    <t xml:space="preserve">03 0 F2 00000</t>
  </si>
  <si>
    <t xml:space="preserve"> Реализация мероприятий по благоустройству дворовых территорий</t>
  </si>
  <si>
    <t xml:space="preserve">03 0 F2 55551</t>
  </si>
  <si>
    <t xml:space="preserve"> Реализация мероприятий по благоустройству общественных территорий</t>
  </si>
  <si>
    <t xml:space="preserve">03 0 F2 55552</t>
  </si>
  <si>
    <t xml:space="preserve"> Реализация мероприятий по благоустройству дворовых территорий многоквартирных домов</t>
  </si>
  <si>
    <t xml:space="preserve">03 0 F2 71551</t>
  </si>
  <si>
    <t xml:space="preserve">Подпрограмма "Благоустройство территории округа"</t>
  </si>
  <si>
    <t xml:space="preserve">17 3 00 00000</t>
  </si>
  <si>
    <t xml:space="preserve">Основное мероприятие "Оказание муниципальных услуг и выполнение работ муниципальными учреждениями в рамках благоустройства" </t>
  </si>
  <si>
    <t xml:space="preserve">17 3 01 00000</t>
  </si>
  <si>
    <t xml:space="preserve">Реализация мероприятий по благоустройству территории округа</t>
  </si>
  <si>
    <t xml:space="preserve">17 3 01 21230</t>
  </si>
  <si>
    <t xml:space="preserve">Основное мероприятие "Организация уличного освещения на территории округа" </t>
  </si>
  <si>
    <t xml:space="preserve">17 3 02 00000</t>
  </si>
  <si>
    <t xml:space="preserve">Реализация мероприятий по организации уличного освещения на территории округа( обслуживание и ремонт)</t>
  </si>
  <si>
    <t xml:space="preserve">17 3 02 21220</t>
  </si>
  <si>
    <t xml:space="preserve">Организация уличного освещения</t>
  </si>
  <si>
    <t xml:space="preserve">17 3 02 S1090</t>
  </si>
  <si>
    <t xml:space="preserve">Обустройство систем уличного освещения</t>
  </si>
  <si>
    <t xml:space="preserve">17 3 02 S3350</t>
  </si>
  <si>
    <t xml:space="preserve">Другие вопросы в области жилищно-коммунального хозяйства</t>
  </si>
  <si>
    <t xml:space="preserve">17 3 01 00590</t>
  </si>
  <si>
    <t xml:space="preserve">Совершенствование материально-технической базы автономного учреждения</t>
  </si>
  <si>
    <t xml:space="preserve">17 3 01 25110</t>
  </si>
  <si>
    <t xml:space="preserve">17 3 01 70030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</si>
  <si>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</si>
  <si>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</si>
  <si>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 xml:space="preserve">Основное мероприятие "Развитие экологического образования, воспитания  и просвещения"</t>
  </si>
  <si>
    <t xml:space="preserve">12 0 03 00000</t>
  </si>
  <si>
    <t xml:space="preserve">Проведение  экологических мероприятий,  участие в областных и всероссийских  мероприятиях природоохранного направления</t>
  </si>
  <si>
    <t xml:space="preserve">12 0 03 26020</t>
  </si>
  <si>
    <t xml:space="preserve">Муниципальная программа "Сохранение и развитие культурного потенциала Тотемского  округа  на 2024-2029 годы"</t>
  </si>
  <si>
    <t xml:space="preserve">05 0 00 00000</t>
  </si>
  <si>
    <t xml:space="preserve">Подпрограмма "Дополнительное образование в сфере культуры Тотемского муниципального округа"</t>
  </si>
  <si>
    <t xml:space="preserve">05 2 00 00000</t>
  </si>
  <si>
    <t xml:space="preserve">Основное мероприятие "Организация предоставления дополнительного образования детям в муниципальных учреждениях округа "</t>
  </si>
  <si>
    <t xml:space="preserve">05 2 01 00000</t>
  </si>
  <si>
    <t xml:space="preserve">05 2 01 15590</t>
  </si>
  <si>
    <t xml:space="preserve">05 2 01 70030</t>
  </si>
  <si>
    <t xml:space="preserve">Основное мероприятие "Развитие системы образования в сфере культуры и искусства в округе, выявление и поддержка одаренных детей"</t>
  </si>
  <si>
    <t xml:space="preserve">05 2 02 00000</t>
  </si>
  <si>
    <t xml:space="preserve">Обеспечение участия одаренных детей в творческих мероприятиях областного, всероссийского и международного уровней</t>
  </si>
  <si>
    <t xml:space="preserve">05 2 02 27100</t>
  </si>
  <si>
    <t xml:space="preserve">Проведение мероприятий по антитеррористической защищенности объектов культуры</t>
  </si>
  <si>
    <t xml:space="preserve">18 2 01 S1570</t>
  </si>
  <si>
    <t xml:space="preserve">Подпрограмма " Молодежная политика"</t>
  </si>
  <si>
    <t xml:space="preserve">05 3 00 00000</t>
  </si>
  <si>
    <t xml:space="preserve">Основное мероприятие " Создание условий для развития гражданского общества и потенциала молодежи"</t>
  </si>
  <si>
    <t xml:space="preserve">05 3 01 00000</t>
  </si>
  <si>
    <t xml:space="preserve">Учреждения культуры</t>
  </si>
  <si>
    <t xml:space="preserve">05 3 01 01590</t>
  </si>
  <si>
    <t xml:space="preserve">Реализация мероприятий по проведению оздоровительной кампании в оздоровительном лагере для детей "Патриот"</t>
  </si>
  <si>
    <t xml:space="preserve">05 3 01 27060</t>
  </si>
  <si>
    <t xml:space="preserve">Развитие и стимулирование добровольческих (волонтерских) инициатив и движений</t>
  </si>
  <si>
    <t xml:space="preserve">05 3 01 27110</t>
  </si>
  <si>
    <t xml:space="preserve">Развитие юнармейского движения</t>
  </si>
  <si>
    <t xml:space="preserve">05 3 01 27120</t>
  </si>
  <si>
    <t xml:space="preserve">КУЛЬТУРА, КИНЕМАТОГРАФИЯ</t>
  </si>
  <si>
    <t xml:space="preserve">Культура</t>
  </si>
  <si>
    <t xml:space="preserve">Подпрограмма "Культурное наследие округа"</t>
  </si>
  <si>
    <t xml:space="preserve">05 1 00 00000</t>
  </si>
  <si>
    <t xml:space="preserve">Основное мероприятие "Организация библиотечно-информационного обслуживания населения округа"</t>
  </si>
  <si>
    <t xml:space="preserve">05 1 01 00000</t>
  </si>
  <si>
    <t xml:space="preserve">Библиотеки</t>
  </si>
  <si>
    <t xml:space="preserve">05 1 01 03590</t>
  </si>
  <si>
    <t xml:space="preserve">05 1 01 70030</t>
  </si>
  <si>
    <t xml:space="preserve">Обеспечение развития и укрепление материально-технической базы муниципальных учреждений отрасли культуры</t>
  </si>
  <si>
    <t xml:space="preserve">05 1 01 S1960</t>
  </si>
  <si>
    <t xml:space="preserve">Основное мероприятие"Сохранение,пополнение и популяризация музейных предметов и музейных коллекций"</t>
  </si>
  <si>
    <t xml:space="preserve">05 1 03 00000</t>
  </si>
  <si>
    <t xml:space="preserve">Музеи и постоянные выставки</t>
  </si>
  <si>
    <t xml:space="preserve">05 1 03 02590</t>
  </si>
  <si>
    <t xml:space="preserve">05 1 03 70030</t>
  </si>
  <si>
    <t xml:space="preserve">05 1 03 S1960</t>
  </si>
  <si>
    <t xml:space="preserve">Основное мероприятие"Обеспечение деятельности по сохранению нематериального культурного наследия округа, поддержка народного творчества  в округе"</t>
  </si>
  <si>
    <t xml:space="preserve">05 1 04 00000</t>
  </si>
  <si>
    <t xml:space="preserve">05 1 04 02590</t>
  </si>
  <si>
    <t xml:space="preserve">Основное мероприятие "Создание условий для развития и поддержки самодеятельного народного творчества, организация и проведение культурномассовых мероприятий"</t>
  </si>
  <si>
    <t xml:space="preserve">05 1 05 00000</t>
  </si>
  <si>
    <t xml:space="preserve">05 1 05 01590</t>
  </si>
  <si>
    <t xml:space="preserve">Организация и проведение культурных проектов, мероприятий</t>
  </si>
  <si>
    <t xml:space="preserve">05 1 05 28020</t>
  </si>
  <si>
    <t xml:space="preserve">Проведение капитальных ремонтов учреждений культуры</t>
  </si>
  <si>
    <t xml:space="preserve">05 1 05 28050</t>
  </si>
  <si>
    <t xml:space="preserve">05 1 05 70030</t>
  </si>
  <si>
    <t xml:space="preserve">05 1 05 S1960</t>
  </si>
  <si>
    <t xml:space="preserve">Основное мероприятие: реализация регионального проекта "Творческие люди"</t>
  </si>
  <si>
    <t xml:space="preserve">05 1 A2 00000</t>
  </si>
  <si>
    <t xml:space="preserve"> Государственная поддержка лучших сельских учреждений культуры и лучших работников сельских учреждений культуры</t>
  </si>
  <si>
    <t xml:space="preserve">05 1 A2 55192</t>
  </si>
  <si>
    <t xml:space="preserve">Проведение работ по сохранению объектов культурного наследия (средства округа)</t>
  </si>
  <si>
    <t xml:space="preserve">14 0 05 21110</t>
  </si>
  <si>
    <t xml:space="preserve">Проведение работ по сохранению объектов культурного наследия</t>
  </si>
  <si>
    <t xml:space="preserve">14 0 05 S1340</t>
  </si>
  <si>
    <t xml:space="preserve">ЗДРАВООХРАНЕНИЕ</t>
  </si>
  <si>
    <t xml:space="preserve">Санитарно-эпидемиологическое благополучие</t>
  </si>
  <si>
    <t xml:space="preserve">Подпрограмма " Обращение с животными без владельцев на территории округа"</t>
  </si>
  <si>
    <t xml:space="preserve">09 2 00 00000</t>
  </si>
  <si>
    <t xml:space="preserve">Основное мероприятие "Организация исполнения отдельных переданных  государственных  полномочий в сфере отлова и содержания животных без владельцев"</t>
  </si>
  <si>
    <t xml:space="preserve">09 2 01 00000</t>
  </si>
  <si>
    <t xml:space="preserve">Осуществление отдельных госуд. полномочий в соотв.с законом области от 15 января 2013 года № 2966-ОЗ "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</si>
  <si>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 xml:space="preserve">09 2 01 72230</t>
  </si>
  <si>
    <t xml:space="preserve">Другие вопросы в области здравоохранения</t>
  </si>
  <si>
    <t xml:space="preserve">Муниципальная программа "Укомплектование кадрами и обеспечение жильем медицинских работников бюджетного учреждения здравоохранения Вологодской области "Тотемская центральная районная больница"  на 2024-2029 годы"</t>
  </si>
  <si>
    <t xml:space="preserve">16 0 00 00000</t>
  </si>
  <si>
    <t xml:space="preserve">Основное мероприятие "Компенсация  части расходов по найму жилья врачам и среднему медицинскому персоналу"</t>
  </si>
  <si>
    <t xml:space="preserve">16 0 02 00000</t>
  </si>
  <si>
    <t xml:space="preserve">16 0 02 29010</t>
  </si>
  <si>
    <t xml:space="preserve">Основное мероприятие "Выплата стипендий, обучающихся медицинских ССУЗов, ВУЗов с их дальнейшей отработкой в ЦРБ после окончания обучения"</t>
  </si>
  <si>
    <t xml:space="preserve">16 0 03 00000</t>
  </si>
  <si>
    <t xml:space="preserve">16 0 03 29010</t>
  </si>
  <si>
    <t xml:space="preserve">Основное мероприятие  "Единовременная выплата выпускникам медицинских ССУЗов, поступающих на работу в БУЗ ВО "Тотемская ЦРБ, с последующей отработкой в течение пяти лет"</t>
  </si>
  <si>
    <t xml:space="preserve">16 0 04 00000</t>
  </si>
  <si>
    <t xml:space="preserve">16 0 04 29010</t>
  </si>
  <si>
    <t xml:space="preserve">Пенсионное обеспечение</t>
  </si>
  <si>
    <t xml:space="preserve">Дополнительное пенсионное обеспечение</t>
  </si>
  <si>
    <t xml:space="preserve">02 1 01 83010</t>
  </si>
  <si>
    <t xml:space="preserve">Единовременная денежная выплата гражданам, заключившим контракт о  прохождения военной службы через пункт отбора на военную службу по контракту Тотемского округа</t>
  </si>
  <si>
    <t xml:space="preserve">02 2 03 83060</t>
  </si>
  <si>
    <t xml:space="preserve">Поддержка семей участников СВО</t>
  </si>
  <si>
    <t xml:space="preserve">02 2 03 83070</t>
  </si>
  <si>
    <t xml:space="preserve">Основное мероприятие " Предоставление мер социальной поддержки отдельным категориям граждан"</t>
  </si>
  <si>
    <t xml:space="preserve">02 3 02 00000</t>
  </si>
  <si>
    <t xml:space="preserve">Ежемесячное денежное вознаграждение лицам, удостоенным звания "Почетный гражданин Тотемского муниципального района и г. Тотьма"</t>
  </si>
  <si>
    <t xml:space="preserve">02 3 02 83020</t>
  </si>
  <si>
    <t xml:space="preserve">Ежемесячная денежная компенсация расходов на оплату жилого помещения, отопления, освещения по решению Муниципального Собрания от 18 мая 2010 года № 329 "О мерах  социальной поддержки отдельных категорий граждан , проживающих и работающих в сельской местности"</t>
  </si>
  <si>
    <t xml:space="preserve">02 3 02 83040</t>
  </si>
  <si>
    <t xml:space="preserve">Муниципальная программа "Обеспечение населения Тотемского муниципального округа  доступным жильем на 2024 - 2029 годы"</t>
  </si>
  <si>
    <t xml:space="preserve">07 0 00 00000</t>
  </si>
  <si>
    <t xml:space="preserve">Подпрограмма "Обеспечение жильем молодых семей"</t>
  </si>
  <si>
    <t xml:space="preserve">07 1 00 00000</t>
  </si>
  <si>
    <t xml:space="preserve">Основное мероприятие"Обеспечение жильем молодых семей"</t>
  </si>
  <si>
    <t xml:space="preserve">07 1 01 00000</t>
  </si>
  <si>
    <t xml:space="preserve">Предоставление дополнительной социальной выплаты молодой семье при рождении (усыновлении) одного ребенка</t>
  </si>
  <si>
    <t xml:space="preserve">07 1 01 83030</t>
  </si>
  <si>
    <t xml:space="preserve">Реализация мероприятий по обеспечению жильем молодых семей</t>
  </si>
  <si>
    <t xml:space="preserve">07 1 01 L4970</t>
  </si>
  <si>
    <t xml:space="preserve">Подпрограмма "Обеспечение жильем отдельных категорий граждан"</t>
  </si>
  <si>
    <t xml:space="preserve">07 2 00 00000</t>
  </si>
  <si>
    <t xml:space="preserve">Основное мероприятие "Выполнение обязательств по обеспечению жильем ветеранов боевых действий, инвалидов и семей, имеющих детей-инвалидов"</t>
  </si>
  <si>
    <t xml:space="preserve">07 2 02 00000</t>
  </si>
  <si>
    <t xml:space="preserve"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</si>
  <si>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07 2 02 51760</t>
  </si>
  <si>
    <t xml:space="preserve">Подпрограмма "Комплексное развитие сельских территорий Тотемского муниципального округа"</t>
  </si>
  <si>
    <t xml:space="preserve">09 3 00 00000</t>
  </si>
  <si>
    <t xml:space="preserve">Основное мероприятие "Оказание содействия в обеспечении сельского населения доступным и комфортным жильем"</t>
  </si>
  <si>
    <t xml:space="preserve">09 3 01 00000</t>
  </si>
  <si>
    <t xml:space="preserve">Улучшение жилищных условий граждан, проживающих на сельских территориях</t>
  </si>
  <si>
    <t xml:space="preserve">09 3 01 L5764</t>
  </si>
  <si>
    <t xml:space="preserve">Массовый спорт</t>
  </si>
  <si>
    <t xml:space="preserve">Основное мероприятие "Создание условий для развития и поддержки самодеятельного народного творчества, организация и проведение культурно-массовых мероприятий"</t>
  </si>
  <si>
    <t xml:space="preserve">Организация и проведение мероприятий в сфере физкультуры и спорта</t>
  </si>
  <si>
    <t xml:space="preserve">05 1 05 21104</t>
  </si>
  <si>
    <t xml:space="preserve">Муниципальная программа "Развитие физической культуры и спорта в Тотемском  муниципальном округе на 2024-2029 годы"</t>
  </si>
  <si>
    <t xml:space="preserve">06 0 00 00000</t>
  </si>
  <si>
    <t xml:space="preserve">Основное мероприятие "Обеспечение доступа к спортивным объектам. Укрепление материально-технической базы"</t>
  </si>
  <si>
    <t xml:space="preserve">06 0 01 00000</t>
  </si>
  <si>
    <t xml:space="preserve">Расходы на обеспечение деятельности(оказания услуг)муниципальных учреждений</t>
  </si>
  <si>
    <t xml:space="preserve">06 0 01 00590</t>
  </si>
  <si>
    <t xml:space="preserve">06 0 01 70030</t>
  </si>
  <si>
    <t xml:space="preserve">06 0 01 S1040</t>
  </si>
  <si>
    <t xml:space="preserve">Основное мероприятие "Организация и проведение официальных физкультурно-оздоровительных и спортивных мероприятий на территории округа"</t>
  </si>
  <si>
    <t xml:space="preserve">06 0 02 00000</t>
  </si>
  <si>
    <t xml:space="preserve">06 0 02 00590</t>
  </si>
  <si>
    <t xml:space="preserve">Создание условий для занятий инвалидов, лиц с ограниченными возможностями здоровья физической культурой и спортом</t>
  </si>
  <si>
    <t xml:space="preserve">06 0 02 S1610</t>
  </si>
  <si>
    <t xml:space="preserve">Организация и проведение на территории муниципального образования по месту жительства и/или месту отдыха  организованных занятий граждан физической культурой</t>
  </si>
  <si>
    <t xml:space="preserve">06 0 02 S1760</t>
  </si>
  <si>
    <t xml:space="preserve">Основное мероприятие "Строительство, реконструкция, капитальный ремонт и ремонт учреждений физической культуры и спорта"</t>
  </si>
  <si>
    <t xml:space="preserve">14 0 04 00000</t>
  </si>
  <si>
    <t xml:space="preserve">Капитальный ремонт ФОК в д. Варницы Тотемского района</t>
  </si>
  <si>
    <t xml:space="preserve">14 0 04 40060</t>
  </si>
  <si>
    <t xml:space="preserve"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  (капитальный ремонт ФОК в д. Варницы Тотемского района)</t>
  </si>
  <si>
    <t xml:space="preserve">14 0 04 S3241</t>
  </si>
  <si>
    <t xml:space="preserve">0000000000</t>
  </si>
  <si>
    <t xml:space="preserve">000</t>
  </si>
  <si>
    <t xml:space="preserve">ИТОГО</t>
  </si>
  <si>
    <t xml:space="preserve">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</si>
</sst>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00"/>
    <numFmt numFmtId="166" formatCode="00"/>
    <numFmt numFmtId="167" formatCode="0000000000"/>
    <numFmt numFmtId="168" formatCode="00\.00\.00"/>
    <numFmt numFmtId="169" formatCode="#,##0.0;[RED]\-#,##0.0;0.0"/>
    <numFmt numFmtId="170" formatCode="#,##0.0_ ;[RED]\-#,##0.0,"/>
    <numFmt numFmtId="171" formatCode="#,##0.00"/>
  </numFmts>
  <fonts count="1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7"/>
      <name val="Times New Roman"/>
      <family val="0"/>
      <charset val="1"/>
    </font>
    <font>
      <sz val="14"/>
      <name val="Times New Roman"/>
      <family val="0"/>
      <charset val="1"/>
    </font>
    <font>
      <b val="true"/>
      <sz val="8"/>
      <name val="Times New Roman"/>
      <family val="0"/>
      <charset val="1"/>
    </font>
    <font>
      <sz val="8"/>
      <name val="Times New Roman"/>
      <family val="0"/>
      <charset val="1"/>
    </font>
    <font>
      <b val="true"/>
      <sz val="11"/>
      <name val="Times New Roman"/>
      <family val="0"/>
      <charset val="1"/>
    </font>
    <font>
      <b val="true"/>
      <sz val="9"/>
      <name val="Times New Roman"/>
      <family val="0"/>
      <charset val="1"/>
    </font>
    <font>
      <sz val="9"/>
      <name val="Times New Roman"/>
      <family val="0"/>
      <charset val="1"/>
    </font>
    <font>
      <b val="true"/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2" borderId="1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9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10" fillId="2" borderId="1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0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10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0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9" fillId="2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9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tileRect l="0" t="0" r="0" b="0"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03" activeCellId="0" sqref="B903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0.85"/>
    <col collapsed="false" customWidth="true" hidden="false" outlineLevel="0" max="2" min="2" style="1" width="6.62"/>
    <col collapsed="false" customWidth="true" hidden="false" outlineLevel="0" max="8" min="3" style="1" width="5.51"/>
    <col collapsed="false" customWidth="true" hidden="false" outlineLevel="0" max="9" min="9" style="1" width="7.54"/>
    <col collapsed="false" customWidth="false" hidden="true" outlineLevel="0" max="12" min="10" style="1" width="9.02"/>
    <col collapsed="false" customWidth="true" hidden="false" outlineLevel="0" max="13" min="13" style="1" width="8.03"/>
    <col collapsed="false" customWidth="true" hidden="false" outlineLevel="0" max="14" min="14" style="1" width="5.64"/>
    <col collapsed="false" customWidth="true" hidden="false" outlineLevel="0" max="15" min="15" style="1" width="8.17"/>
    <col collapsed="false" customWidth="true" hidden="false" outlineLevel="0" max="16" min="16" style="1" width="12.54"/>
    <col collapsed="false" customWidth="true" hidden="false" outlineLevel="0" max="17" min="17" style="1" width="6.62"/>
    <col collapsed="false" customWidth="false" hidden="true" outlineLevel="0" max="18" min="18" style="1" width="9.02"/>
    <col collapsed="false" customWidth="true" hidden="false" outlineLevel="0" max="19" min="19" style="1" width="11.27"/>
    <col collapsed="false" customWidth="true" hidden="false" outlineLevel="0" max="20" min="20" style="1" width="16.06"/>
    <col collapsed="false" customWidth="true" hidden="false" outlineLevel="0" max="21" min="21" style="1" width="9.16"/>
    <col collapsed="false" customWidth="false" hidden="true" outlineLevel="0" max="22" min="22" style="1" width="9.02"/>
    <col collapsed="false" customWidth="true" hidden="false" outlineLevel="0" max="23" min="23" style="1" width="9.16"/>
  </cols>
  <sheetData>
    <row r="1" customFormat="false" ht="18.6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4" t="s">
        <v>0</v>
      </c>
      <c r="R1" s="4"/>
      <c r="S1" s="4"/>
      <c r="T1" s="4"/>
      <c r="U1" s="4"/>
      <c r="V1" s="2"/>
      <c r="W1" s="2"/>
    </row>
    <row r="2" customFormat="false" ht="16.9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" t="s">
        <v>1</v>
      </c>
      <c r="N2" s="4"/>
      <c r="O2" s="4"/>
      <c r="P2" s="4"/>
      <c r="Q2" s="4"/>
      <c r="R2" s="4"/>
      <c r="S2" s="4"/>
      <c r="T2" s="4"/>
      <c r="U2" s="4"/>
      <c r="V2" s="2"/>
      <c r="W2" s="2"/>
    </row>
    <row r="3" customFormat="false" ht="17.1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2"/>
      <c r="O3" s="5" t="s">
        <v>2</v>
      </c>
      <c r="P3" s="5"/>
      <c r="Q3" s="5"/>
      <c r="R3" s="5"/>
      <c r="S3" s="5"/>
      <c r="T3" s="5"/>
      <c r="U3" s="5"/>
      <c r="V3" s="2"/>
      <c r="W3" s="2"/>
    </row>
    <row r="4" customFormat="false" ht="17.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5" t="s">
        <v>3</v>
      </c>
      <c r="U4" s="5"/>
      <c r="V4" s="2"/>
      <c r="W4" s="2"/>
    </row>
    <row r="5" customFormat="false" ht="15.6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5" t="s">
        <v>4</v>
      </c>
      <c r="U5" s="5"/>
      <c r="V5" s="2"/>
      <c r="W5" s="2"/>
    </row>
    <row r="6" customFormat="false" ht="12.75" hidden="false" customHeight="tru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8"/>
      <c r="R6" s="8"/>
      <c r="S6" s="8"/>
      <c r="T6" s="2"/>
      <c r="U6" s="2"/>
      <c r="V6" s="2"/>
      <c r="W6" s="2"/>
    </row>
    <row r="7" customFormat="false" ht="12.75" hidden="false" customHeight="true" outlineLevel="0" collapsed="false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2"/>
      <c r="W7" s="2"/>
    </row>
    <row r="8" customFormat="false" ht="12.7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"/>
      <c r="W8" s="2"/>
    </row>
    <row r="9" customFormat="false" ht="12.75" hidden="false" customHeight="true" outlineLevel="0" collapsed="fals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2"/>
      <c r="U9" s="2"/>
      <c r="V9" s="2"/>
      <c r="W9" s="2"/>
    </row>
    <row r="10" customFormat="false" ht="11.25" hidden="false" customHeight="true" outlineLevel="0" collapsed="false">
      <c r="A10" s="10"/>
      <c r="B10" s="10"/>
      <c r="C10" s="10"/>
      <c r="D10" s="10"/>
      <c r="E10" s="10"/>
      <c r="F10" s="10"/>
      <c r="G10" s="10"/>
      <c r="H10" s="10"/>
      <c r="I10" s="8"/>
      <c r="J10" s="10"/>
      <c r="K10" s="10"/>
      <c r="L10" s="10"/>
      <c r="M10" s="10"/>
      <c r="N10" s="8"/>
      <c r="O10" s="8"/>
      <c r="P10" s="8"/>
      <c r="Q10" s="8"/>
      <c r="R10" s="8"/>
      <c r="S10" s="8"/>
      <c r="T10" s="11"/>
      <c r="U10" s="7" t="s">
        <v>6</v>
      </c>
      <c r="V10" s="2"/>
      <c r="W10" s="2"/>
    </row>
    <row r="11" customFormat="false" ht="17.25" hidden="false" customHeight="true" outlineLevel="0" collapsed="false">
      <c r="A11" s="10"/>
      <c r="B11" s="12" t="s">
        <v>7</v>
      </c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4" t="s">
        <v>8</v>
      </c>
      <c r="N11" s="15" t="s">
        <v>9</v>
      </c>
      <c r="O11" s="15" t="s">
        <v>10</v>
      </c>
      <c r="P11" s="15" t="s">
        <v>11</v>
      </c>
      <c r="Q11" s="14" t="s">
        <v>12</v>
      </c>
      <c r="R11" s="13" t="s">
        <v>13</v>
      </c>
      <c r="S11" s="15" t="s">
        <v>14</v>
      </c>
      <c r="T11" s="15" t="s">
        <v>15</v>
      </c>
      <c r="U11" s="14" t="s">
        <v>16</v>
      </c>
      <c r="V11" s="8"/>
      <c r="W11" s="8"/>
    </row>
    <row r="12" customFormat="false" ht="36.75" hidden="false" customHeight="true" outlineLevel="0" collapsed="false">
      <c r="A12" s="10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4"/>
      <c r="N12" s="15"/>
      <c r="O12" s="15"/>
      <c r="P12" s="15"/>
      <c r="Q12" s="14"/>
      <c r="R12" s="13"/>
      <c r="S12" s="15"/>
      <c r="T12" s="15"/>
      <c r="U12" s="14"/>
      <c r="V12" s="8"/>
      <c r="W12" s="8"/>
    </row>
    <row r="13" customFormat="false" ht="11.25" hidden="false" customHeight="true" outlineLevel="0" collapsed="false">
      <c r="A13" s="10"/>
      <c r="B13" s="16" t="n">
        <v>1</v>
      </c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16" t="n">
        <v>2</v>
      </c>
      <c r="N13" s="18" t="n">
        <v>3</v>
      </c>
      <c r="O13" s="19" t="n">
        <v>4</v>
      </c>
      <c r="P13" s="19" t="n">
        <v>5</v>
      </c>
      <c r="Q13" s="19" t="n">
        <v>6</v>
      </c>
      <c r="R13" s="20"/>
      <c r="S13" s="19" t="n">
        <v>8</v>
      </c>
      <c r="T13" s="19" t="n">
        <v>9</v>
      </c>
      <c r="U13" s="19" t="n">
        <v>10</v>
      </c>
      <c r="V13" s="8"/>
      <c r="W13" s="8"/>
    </row>
    <row r="14" customFormat="false" ht="29.45" hidden="false" customHeight="true" outlineLevel="0" collapsed="false">
      <c r="A14" s="21"/>
      <c r="B14" s="22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 t="n">
        <v>75</v>
      </c>
      <c r="N14" s="24" t="n">
        <v>0</v>
      </c>
      <c r="O14" s="24" t="n">
        <v>0</v>
      </c>
      <c r="P14" s="25"/>
      <c r="Q14" s="23"/>
      <c r="R14" s="26"/>
      <c r="S14" s="27" t="n">
        <v>606004.2</v>
      </c>
      <c r="T14" s="27" t="n">
        <f aca="false">T15+T23+T47+T94+T131+T140+T204+T219</f>
        <v>606004.2</v>
      </c>
      <c r="U14" s="28" t="n">
        <f aca="false">T14/S14*100</f>
        <v>100</v>
      </c>
      <c r="V14" s="29"/>
      <c r="W14" s="30"/>
    </row>
    <row r="15" customFormat="false" ht="15" hidden="false" customHeight="true" outlineLevel="0" collapsed="false">
      <c r="A15" s="21"/>
      <c r="B15" s="31" t="s">
        <v>18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 t="n">
        <v>75</v>
      </c>
      <c r="N15" s="33" t="n">
        <v>4</v>
      </c>
      <c r="O15" s="33" t="n">
        <v>0</v>
      </c>
      <c r="P15" s="34"/>
      <c r="Q15" s="32"/>
      <c r="R15" s="35"/>
      <c r="S15" s="36" t="n">
        <v>595</v>
      </c>
      <c r="T15" s="36" t="n">
        <v>595</v>
      </c>
      <c r="U15" s="37" t="n">
        <f aca="false">T15/S15*100</f>
        <v>100</v>
      </c>
      <c r="V15" s="29"/>
      <c r="W15" s="30"/>
    </row>
    <row r="16" customFormat="false" ht="15" hidden="false" customHeight="true" outlineLevel="0" collapsed="false">
      <c r="A16" s="21"/>
      <c r="B16" s="31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 t="n">
        <v>75</v>
      </c>
      <c r="N16" s="33" t="n">
        <v>4</v>
      </c>
      <c r="O16" s="33" t="n">
        <v>1</v>
      </c>
      <c r="P16" s="34"/>
      <c r="Q16" s="32"/>
      <c r="R16" s="35"/>
      <c r="S16" s="36" t="n">
        <v>595</v>
      </c>
      <c r="T16" s="36" t="n">
        <v>595</v>
      </c>
      <c r="U16" s="37" t="n">
        <f aca="false">T16/S16*100</f>
        <v>100</v>
      </c>
      <c r="V16" s="29"/>
      <c r="W16" s="30"/>
    </row>
    <row r="17" customFormat="false" ht="36.4" hidden="false" customHeight="true" outlineLevel="0" collapsed="false">
      <c r="A17" s="21"/>
      <c r="B17" s="31" t="s">
        <v>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 t="n">
        <v>75</v>
      </c>
      <c r="N17" s="33" t="n">
        <v>4</v>
      </c>
      <c r="O17" s="33" t="n">
        <v>1</v>
      </c>
      <c r="P17" s="34" t="s">
        <v>21</v>
      </c>
      <c r="Q17" s="32"/>
      <c r="R17" s="35"/>
      <c r="S17" s="36" t="n">
        <v>595</v>
      </c>
      <c r="T17" s="36" t="n">
        <v>595</v>
      </c>
      <c r="U17" s="37" t="n">
        <f aca="false">T17/S17*100</f>
        <v>100</v>
      </c>
      <c r="V17" s="29"/>
      <c r="W17" s="30"/>
    </row>
    <row r="18" customFormat="false" ht="26.25" hidden="false" customHeight="true" outlineLevel="0" collapsed="false">
      <c r="A18" s="21"/>
      <c r="B18" s="31" t="s">
        <v>22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 t="n">
        <v>75</v>
      </c>
      <c r="N18" s="33" t="n">
        <v>4</v>
      </c>
      <c r="O18" s="33" t="n">
        <v>1</v>
      </c>
      <c r="P18" s="34" t="s">
        <v>23</v>
      </c>
      <c r="Q18" s="32"/>
      <c r="R18" s="35"/>
      <c r="S18" s="36" t="n">
        <v>595</v>
      </c>
      <c r="T18" s="36" t="n">
        <v>595</v>
      </c>
      <c r="U18" s="37" t="n">
        <f aca="false">T18/S18*100</f>
        <v>100</v>
      </c>
      <c r="V18" s="29"/>
      <c r="W18" s="30"/>
    </row>
    <row r="19" customFormat="false" ht="35.65" hidden="false" customHeight="true" outlineLevel="0" collapsed="false">
      <c r="A19" s="21"/>
      <c r="B19" s="31" t="s">
        <v>24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 t="n">
        <v>75</v>
      </c>
      <c r="N19" s="33" t="n">
        <v>4</v>
      </c>
      <c r="O19" s="33" t="n">
        <v>1</v>
      </c>
      <c r="P19" s="34" t="s">
        <v>25</v>
      </c>
      <c r="Q19" s="32"/>
      <c r="R19" s="35"/>
      <c r="S19" s="36" t="n">
        <v>595</v>
      </c>
      <c r="T19" s="36" t="n">
        <v>595</v>
      </c>
      <c r="U19" s="37" t="n">
        <f aca="false">T19/S19*100</f>
        <v>100</v>
      </c>
      <c r="V19" s="29"/>
      <c r="W19" s="30"/>
    </row>
    <row r="20" customFormat="false" ht="15" hidden="false" customHeight="true" outlineLevel="0" collapsed="false">
      <c r="A20" s="21"/>
      <c r="B20" s="31" t="s">
        <v>26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 t="n">
        <v>75</v>
      </c>
      <c r="N20" s="33" t="n">
        <v>4</v>
      </c>
      <c r="O20" s="33" t="n">
        <v>1</v>
      </c>
      <c r="P20" s="34" t="s">
        <v>27</v>
      </c>
      <c r="Q20" s="32"/>
      <c r="R20" s="35"/>
      <c r="S20" s="36" t="n">
        <v>595</v>
      </c>
      <c r="T20" s="36" t="n">
        <v>595</v>
      </c>
      <c r="U20" s="37" t="n">
        <f aca="false">T20/S20*100</f>
        <v>100</v>
      </c>
      <c r="V20" s="29"/>
      <c r="W20" s="30"/>
    </row>
    <row r="21" customFormat="false" ht="15" hidden="false" customHeight="true" outlineLevel="0" collapsed="false">
      <c r="A21" s="21"/>
      <c r="B21" s="31" t="s">
        <v>28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 t="n">
        <v>75</v>
      </c>
      <c r="N21" s="33" t="n">
        <v>4</v>
      </c>
      <c r="O21" s="33" t="n">
        <v>1</v>
      </c>
      <c r="P21" s="34" t="s">
        <v>27</v>
      </c>
      <c r="Q21" s="32" t="s">
        <v>29</v>
      </c>
      <c r="R21" s="35"/>
      <c r="S21" s="36" t="n">
        <v>595</v>
      </c>
      <c r="T21" s="36" t="n">
        <v>595</v>
      </c>
      <c r="U21" s="37" t="n">
        <f aca="false">T21/S21*100</f>
        <v>100</v>
      </c>
      <c r="V21" s="29"/>
      <c r="W21" s="30"/>
    </row>
    <row r="22" customFormat="false" ht="15" hidden="false" customHeight="true" outlineLevel="0" collapsed="false">
      <c r="A22" s="21"/>
      <c r="B22" s="31" t="s">
        <v>30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 t="n">
        <v>75</v>
      </c>
      <c r="N22" s="33" t="n">
        <v>7</v>
      </c>
      <c r="O22" s="33" t="n">
        <v>0</v>
      </c>
      <c r="P22" s="34"/>
      <c r="Q22" s="32"/>
      <c r="R22" s="35"/>
      <c r="S22" s="36" t="n">
        <v>601700.3</v>
      </c>
      <c r="T22" s="36"/>
      <c r="U22" s="37" t="n">
        <f aca="false">T22/S22*100</f>
        <v>0</v>
      </c>
      <c r="V22" s="29"/>
      <c r="W22" s="30"/>
    </row>
    <row r="23" customFormat="false" ht="15" hidden="false" customHeight="true" outlineLevel="0" collapsed="false">
      <c r="A23" s="21"/>
      <c r="B23" s="31" t="s">
        <v>31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 t="n">
        <v>75</v>
      </c>
      <c r="N23" s="33" t="n">
        <v>7</v>
      </c>
      <c r="O23" s="33" t="n">
        <v>1</v>
      </c>
      <c r="P23" s="34"/>
      <c r="Q23" s="32"/>
      <c r="R23" s="35"/>
      <c r="S23" s="36" t="n">
        <v>170853.2</v>
      </c>
      <c r="T23" s="36" t="n">
        <f aca="false">T24</f>
        <v>170853.2</v>
      </c>
      <c r="U23" s="37" t="n">
        <f aca="false">T23/S23*100</f>
        <v>100</v>
      </c>
      <c r="V23" s="29"/>
      <c r="W23" s="30"/>
    </row>
    <row r="24" customFormat="false" ht="27.6" hidden="false" customHeight="true" outlineLevel="0" collapsed="false">
      <c r="A24" s="21"/>
      <c r="B24" s="31" t="s">
        <v>32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 t="n">
        <v>75</v>
      </c>
      <c r="N24" s="33" t="n">
        <v>7</v>
      </c>
      <c r="O24" s="33" t="n">
        <v>1</v>
      </c>
      <c r="P24" s="34" t="s">
        <v>33</v>
      </c>
      <c r="Q24" s="32"/>
      <c r="R24" s="35"/>
      <c r="S24" s="36" t="n">
        <v>170853.2</v>
      </c>
      <c r="T24" s="36" t="n">
        <f aca="false">T25+T41</f>
        <v>170853.2</v>
      </c>
      <c r="U24" s="37" t="n">
        <f aca="false">T24/S24*100</f>
        <v>100</v>
      </c>
      <c r="V24" s="29"/>
      <c r="W24" s="30"/>
    </row>
    <row r="25" customFormat="false" ht="15" hidden="false" customHeight="true" outlineLevel="0" collapsed="false">
      <c r="A25" s="21"/>
      <c r="B25" s="31" t="s">
        <v>34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 t="n">
        <v>75</v>
      </c>
      <c r="N25" s="33" t="n">
        <v>7</v>
      </c>
      <c r="O25" s="33" t="n">
        <v>1</v>
      </c>
      <c r="P25" s="34" t="s">
        <v>35</v>
      </c>
      <c r="Q25" s="32"/>
      <c r="R25" s="35"/>
      <c r="S25" s="36" t="n">
        <v>170207.8</v>
      </c>
      <c r="T25" s="36" t="n">
        <f aca="false">T26</f>
        <v>170207.8</v>
      </c>
      <c r="U25" s="37" t="n">
        <f aca="false">T25/S25*100</f>
        <v>100</v>
      </c>
      <c r="V25" s="29"/>
      <c r="W25" s="30"/>
    </row>
    <row r="26" customFormat="false" ht="25.15" hidden="false" customHeight="true" outlineLevel="0" collapsed="false">
      <c r="A26" s="21"/>
      <c r="B26" s="31" t="s">
        <v>36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n">
        <v>75</v>
      </c>
      <c r="N26" s="33" t="n">
        <v>7</v>
      </c>
      <c r="O26" s="33" t="n">
        <v>1</v>
      </c>
      <c r="P26" s="34" t="s">
        <v>37</v>
      </c>
      <c r="Q26" s="32"/>
      <c r="R26" s="35"/>
      <c r="S26" s="36" t="n">
        <v>170207.8</v>
      </c>
      <c r="T26" s="36" t="n">
        <f aca="false">T27+T29+T31+T33+T35+T37</f>
        <v>170207.8</v>
      </c>
      <c r="U26" s="37" t="n">
        <f aca="false">T26/S26*100</f>
        <v>100</v>
      </c>
      <c r="V26" s="29"/>
      <c r="W26" s="30"/>
    </row>
    <row r="27" customFormat="false" ht="25.7" hidden="false" customHeight="true" outlineLevel="0" collapsed="false">
      <c r="A27" s="21"/>
      <c r="B27" s="31" t="s">
        <v>38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 t="n">
        <v>75</v>
      </c>
      <c r="N27" s="33" t="n">
        <v>7</v>
      </c>
      <c r="O27" s="33" t="n">
        <v>1</v>
      </c>
      <c r="P27" s="34" t="s">
        <v>39</v>
      </c>
      <c r="Q27" s="32"/>
      <c r="R27" s="35"/>
      <c r="S27" s="36" t="n">
        <v>19426.9</v>
      </c>
      <c r="T27" s="36" t="n">
        <f aca="false">T28</f>
        <v>19426.9</v>
      </c>
      <c r="U27" s="37" t="n">
        <f aca="false">T27/S27*100</f>
        <v>100</v>
      </c>
      <c r="V27" s="29"/>
      <c r="W27" s="30"/>
    </row>
    <row r="28" customFormat="false" ht="15" hidden="false" customHeight="true" outlineLevel="0" collapsed="false">
      <c r="A28" s="21"/>
      <c r="B28" s="31" t="s">
        <v>28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 t="n">
        <v>75</v>
      </c>
      <c r="N28" s="33" t="n">
        <v>7</v>
      </c>
      <c r="O28" s="33" t="n">
        <v>1</v>
      </c>
      <c r="P28" s="34" t="s">
        <v>39</v>
      </c>
      <c r="Q28" s="32" t="s">
        <v>29</v>
      </c>
      <c r="R28" s="35"/>
      <c r="S28" s="36" t="n">
        <v>19426.9</v>
      </c>
      <c r="T28" s="36" t="n">
        <v>19426.9</v>
      </c>
      <c r="U28" s="37" t="n">
        <f aca="false">T28/S28*100</f>
        <v>100</v>
      </c>
      <c r="V28" s="29"/>
      <c r="W28" s="30"/>
    </row>
    <row r="29" customFormat="false" ht="15" hidden="false" customHeight="true" outlineLevel="0" collapsed="false">
      <c r="A29" s="21"/>
      <c r="B29" s="31" t="s">
        <v>40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 t="n">
        <v>75</v>
      </c>
      <c r="N29" s="33" t="n">
        <v>7</v>
      </c>
      <c r="O29" s="33" t="n">
        <v>1</v>
      </c>
      <c r="P29" s="34" t="s">
        <v>41</v>
      </c>
      <c r="Q29" s="32"/>
      <c r="R29" s="35"/>
      <c r="S29" s="36" t="n">
        <v>1500</v>
      </c>
      <c r="T29" s="36" t="n">
        <f aca="false">T30</f>
        <v>1500</v>
      </c>
      <c r="U29" s="37" t="n">
        <f aca="false">T29/S29*100</f>
        <v>100</v>
      </c>
      <c r="V29" s="29"/>
      <c r="W29" s="30"/>
    </row>
    <row r="30" customFormat="false" ht="15" hidden="false" customHeight="true" outlineLevel="0" collapsed="false">
      <c r="A30" s="21"/>
      <c r="B30" s="31" t="s">
        <v>28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 t="n">
        <v>75</v>
      </c>
      <c r="N30" s="33" t="n">
        <v>7</v>
      </c>
      <c r="O30" s="33" t="n">
        <v>1</v>
      </c>
      <c r="P30" s="34" t="s">
        <v>41</v>
      </c>
      <c r="Q30" s="32" t="s">
        <v>29</v>
      </c>
      <c r="R30" s="35"/>
      <c r="S30" s="36" t="n">
        <v>1500</v>
      </c>
      <c r="T30" s="36" t="n">
        <v>1500</v>
      </c>
      <c r="U30" s="37" t="n">
        <f aca="false">T30/S30*100</f>
        <v>100</v>
      </c>
      <c r="V30" s="29"/>
      <c r="W30" s="30"/>
    </row>
    <row r="31" customFormat="false" ht="15" hidden="false" customHeight="true" outlineLevel="0" collapsed="false">
      <c r="A31" s="21"/>
      <c r="B31" s="31" t="s">
        <v>42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 t="n">
        <v>75</v>
      </c>
      <c r="N31" s="33" t="n">
        <v>7</v>
      </c>
      <c r="O31" s="33" t="n">
        <v>1</v>
      </c>
      <c r="P31" s="34" t="s">
        <v>43</v>
      </c>
      <c r="Q31" s="32"/>
      <c r="R31" s="35"/>
      <c r="S31" s="36" t="n">
        <v>704.9</v>
      </c>
      <c r="T31" s="36" t="n">
        <f aca="false">T32</f>
        <v>704.9</v>
      </c>
      <c r="U31" s="37" t="n">
        <f aca="false">T31/S31*100</f>
        <v>100</v>
      </c>
      <c r="V31" s="29"/>
      <c r="W31" s="30"/>
    </row>
    <row r="32" customFormat="false" ht="15" hidden="false" customHeight="true" outlineLevel="0" collapsed="false">
      <c r="A32" s="21"/>
      <c r="B32" s="31" t="s">
        <v>28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 t="n">
        <v>75</v>
      </c>
      <c r="N32" s="33" t="n">
        <v>7</v>
      </c>
      <c r="O32" s="33" t="n">
        <v>1</v>
      </c>
      <c r="P32" s="34" t="s">
        <v>43</v>
      </c>
      <c r="Q32" s="32" t="s">
        <v>29</v>
      </c>
      <c r="R32" s="35"/>
      <c r="S32" s="36" t="n">
        <v>704.9</v>
      </c>
      <c r="T32" s="36" t="n">
        <v>704.9</v>
      </c>
      <c r="U32" s="37" t="n">
        <f aca="false">T32/S32*100</f>
        <v>100</v>
      </c>
      <c r="V32" s="29"/>
      <c r="W32" s="30"/>
    </row>
    <row r="33" customFormat="false" ht="32.8" hidden="false" customHeight="true" outlineLevel="0" collapsed="false">
      <c r="A33" s="21"/>
      <c r="B33" s="31" t="s">
        <v>44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 t="n">
        <v>75</v>
      </c>
      <c r="N33" s="33" t="n">
        <v>7</v>
      </c>
      <c r="O33" s="33" t="n">
        <v>1</v>
      </c>
      <c r="P33" s="34" t="s">
        <v>45</v>
      </c>
      <c r="Q33" s="32"/>
      <c r="R33" s="35"/>
      <c r="S33" s="36" t="n">
        <v>2175.1</v>
      </c>
      <c r="T33" s="36" t="n">
        <f aca="false">T34</f>
        <v>2175.1</v>
      </c>
      <c r="U33" s="37" t="n">
        <f aca="false">T33/S33*100</f>
        <v>100</v>
      </c>
      <c r="V33" s="29"/>
      <c r="W33" s="30"/>
    </row>
    <row r="34" customFormat="false" ht="15" hidden="false" customHeight="true" outlineLevel="0" collapsed="false">
      <c r="A34" s="21"/>
      <c r="B34" s="31" t="s">
        <v>28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 t="n">
        <v>75</v>
      </c>
      <c r="N34" s="33" t="n">
        <v>7</v>
      </c>
      <c r="O34" s="33" t="n">
        <v>1</v>
      </c>
      <c r="P34" s="34" t="s">
        <v>45</v>
      </c>
      <c r="Q34" s="32" t="s">
        <v>29</v>
      </c>
      <c r="R34" s="35"/>
      <c r="S34" s="36" t="n">
        <v>2175.1</v>
      </c>
      <c r="T34" s="36" t="n">
        <v>2175.1</v>
      </c>
      <c r="U34" s="37" t="n">
        <f aca="false">T34/S34*100</f>
        <v>100</v>
      </c>
      <c r="V34" s="29"/>
      <c r="W34" s="30"/>
    </row>
    <row r="35" customFormat="false" ht="64.15" hidden="false" customHeight="true" outlineLevel="0" collapsed="false">
      <c r="A35" s="21"/>
      <c r="B35" s="31" t="s">
        <v>46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 t="n">
        <v>75</v>
      </c>
      <c r="N35" s="33" t="n">
        <v>7</v>
      </c>
      <c r="O35" s="33" t="n">
        <v>1</v>
      </c>
      <c r="P35" s="34" t="s">
        <v>47</v>
      </c>
      <c r="Q35" s="32"/>
      <c r="R35" s="35"/>
      <c r="S35" s="36" t="n">
        <v>145600.9</v>
      </c>
      <c r="T35" s="36" t="n">
        <f aca="false">T36</f>
        <v>145600.9</v>
      </c>
      <c r="U35" s="37" t="n">
        <f aca="false">T35/S35*100</f>
        <v>100</v>
      </c>
      <c r="V35" s="29"/>
      <c r="W35" s="30"/>
    </row>
    <row r="36" customFormat="false" ht="15" hidden="false" customHeight="true" outlineLevel="0" collapsed="false">
      <c r="A36" s="21"/>
      <c r="B36" s="31" t="s">
        <v>28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2" t="n">
        <v>75</v>
      </c>
      <c r="N36" s="33" t="n">
        <v>7</v>
      </c>
      <c r="O36" s="33" t="n">
        <v>1</v>
      </c>
      <c r="P36" s="34" t="s">
        <v>47</v>
      </c>
      <c r="Q36" s="32" t="s">
        <v>29</v>
      </c>
      <c r="R36" s="35"/>
      <c r="S36" s="36" t="n">
        <v>145600.9</v>
      </c>
      <c r="T36" s="36" t="n">
        <v>145600.9</v>
      </c>
      <c r="U36" s="37" t="n">
        <f aca="false">T36/S36*100</f>
        <v>100</v>
      </c>
      <c r="V36" s="29"/>
      <c r="W36" s="30"/>
    </row>
    <row r="37" customFormat="false" ht="53.7" hidden="false" customHeight="true" outlineLevel="0" collapsed="false">
      <c r="A37" s="21"/>
      <c r="B37" s="31" t="s">
        <v>48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 t="n">
        <v>75</v>
      </c>
      <c r="N37" s="33" t="n">
        <v>7</v>
      </c>
      <c r="O37" s="33" t="n">
        <v>1</v>
      </c>
      <c r="P37" s="34" t="s">
        <v>49</v>
      </c>
      <c r="Q37" s="32"/>
      <c r="R37" s="35"/>
      <c r="S37" s="36" t="n">
        <v>800</v>
      </c>
      <c r="T37" s="36" t="n">
        <f aca="false">T38</f>
        <v>800</v>
      </c>
      <c r="U37" s="37" t="n">
        <f aca="false">T37/S37*100</f>
        <v>100</v>
      </c>
      <c r="V37" s="29"/>
      <c r="W37" s="30"/>
    </row>
    <row r="38" customFormat="false" ht="15" hidden="false" customHeight="true" outlineLevel="0" collapsed="false">
      <c r="A38" s="21"/>
      <c r="B38" s="31" t="s">
        <v>28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 t="n">
        <v>75</v>
      </c>
      <c r="N38" s="33" t="n">
        <v>7</v>
      </c>
      <c r="O38" s="33" t="n">
        <v>1</v>
      </c>
      <c r="P38" s="34" t="s">
        <v>49</v>
      </c>
      <c r="Q38" s="32" t="s">
        <v>29</v>
      </c>
      <c r="R38" s="35"/>
      <c r="S38" s="36" t="n">
        <v>800</v>
      </c>
      <c r="T38" s="36" t="n">
        <v>800</v>
      </c>
      <c r="U38" s="37" t="n">
        <f aca="false">T38/S38*100</f>
        <v>100</v>
      </c>
      <c r="V38" s="29"/>
      <c r="W38" s="30"/>
    </row>
    <row r="39" customFormat="false" ht="30.75" hidden="false" customHeight="true" outlineLevel="0" collapsed="false">
      <c r="A39" s="21"/>
      <c r="B39" s="31" t="s">
        <v>50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 t="n">
        <v>75</v>
      </c>
      <c r="N39" s="33" t="n">
        <v>7</v>
      </c>
      <c r="O39" s="33" t="n">
        <v>1</v>
      </c>
      <c r="P39" s="34" t="s">
        <v>51</v>
      </c>
      <c r="Q39" s="32"/>
      <c r="R39" s="35"/>
      <c r="S39" s="36" t="n">
        <v>645.4</v>
      </c>
      <c r="T39" s="36" t="n">
        <f aca="false">T40</f>
        <v>645.4</v>
      </c>
      <c r="U39" s="37" t="n">
        <f aca="false">T39/S39*100</f>
        <v>100</v>
      </c>
      <c r="V39" s="29"/>
      <c r="W39" s="30"/>
    </row>
    <row r="40" customFormat="false" ht="41.45" hidden="false" customHeight="true" outlineLevel="0" collapsed="false">
      <c r="A40" s="21"/>
      <c r="B40" s="31" t="s">
        <v>52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 t="n">
        <v>75</v>
      </c>
      <c r="N40" s="33" t="n">
        <v>7</v>
      </c>
      <c r="O40" s="33" t="n">
        <v>1</v>
      </c>
      <c r="P40" s="34" t="s">
        <v>53</v>
      </c>
      <c r="Q40" s="32"/>
      <c r="R40" s="35"/>
      <c r="S40" s="36" t="n">
        <v>645.4</v>
      </c>
      <c r="T40" s="36" t="n">
        <f aca="false">T41</f>
        <v>645.4</v>
      </c>
      <c r="U40" s="37" t="n">
        <f aca="false">T40/S40*100</f>
        <v>100</v>
      </c>
      <c r="V40" s="29"/>
      <c r="W40" s="30"/>
    </row>
    <row r="41" customFormat="false" ht="36.4" hidden="false" customHeight="true" outlineLevel="0" collapsed="false">
      <c r="A41" s="21"/>
      <c r="B41" s="31" t="s">
        <v>54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 t="n">
        <v>75</v>
      </c>
      <c r="N41" s="33" t="n">
        <v>7</v>
      </c>
      <c r="O41" s="33" t="n">
        <v>1</v>
      </c>
      <c r="P41" s="34" t="s">
        <v>55</v>
      </c>
      <c r="Q41" s="32"/>
      <c r="R41" s="35"/>
      <c r="S41" s="36" t="n">
        <v>645.4</v>
      </c>
      <c r="T41" s="36" t="n">
        <f aca="false">T42</f>
        <v>645.4</v>
      </c>
      <c r="U41" s="37" t="n">
        <f aca="false">T41/S41*100</f>
        <v>100</v>
      </c>
      <c r="V41" s="29"/>
      <c r="W41" s="30"/>
    </row>
    <row r="42" customFormat="false" ht="15" hidden="false" customHeight="true" outlineLevel="0" collapsed="false">
      <c r="A42" s="21"/>
      <c r="B42" s="31" t="s">
        <v>28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 t="n">
        <v>75</v>
      </c>
      <c r="N42" s="33" t="n">
        <v>7</v>
      </c>
      <c r="O42" s="33" t="n">
        <v>1</v>
      </c>
      <c r="P42" s="34" t="s">
        <v>55</v>
      </c>
      <c r="Q42" s="32" t="s">
        <v>29</v>
      </c>
      <c r="R42" s="35"/>
      <c r="S42" s="36" t="n">
        <v>645.4</v>
      </c>
      <c r="T42" s="36" t="n">
        <v>645.4</v>
      </c>
      <c r="U42" s="37" t="n">
        <f aca="false">T42/S42*100</f>
        <v>100</v>
      </c>
      <c r="V42" s="29"/>
      <c r="W42" s="30"/>
    </row>
    <row r="43" customFormat="false" ht="12.6" hidden="true" customHeight="true" outlineLevel="0" collapsed="false">
      <c r="A43" s="21"/>
      <c r="B43" s="31" t="s">
        <v>56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2" t="n">
        <v>75</v>
      </c>
      <c r="N43" s="33" t="n">
        <v>7</v>
      </c>
      <c r="O43" s="33" t="n">
        <v>1</v>
      </c>
      <c r="P43" s="34" t="s">
        <v>57</v>
      </c>
      <c r="Q43" s="32"/>
      <c r="R43" s="35"/>
      <c r="S43" s="36" t="n">
        <v>0</v>
      </c>
      <c r="T43" s="36"/>
      <c r="U43" s="37" t="e">
        <f aca="false">T43/S43*100</f>
        <v>#DIV/0!</v>
      </c>
      <c r="V43" s="29"/>
      <c r="W43" s="30"/>
    </row>
    <row r="44" customFormat="false" ht="12.6" hidden="true" customHeight="true" outlineLevel="0" collapsed="false">
      <c r="A44" s="21"/>
      <c r="B44" s="31" t="s">
        <v>58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 t="n">
        <v>75</v>
      </c>
      <c r="N44" s="33" t="n">
        <v>7</v>
      </c>
      <c r="O44" s="33" t="n">
        <v>1</v>
      </c>
      <c r="P44" s="34" t="s">
        <v>59</v>
      </c>
      <c r="Q44" s="32"/>
      <c r="R44" s="35"/>
      <c r="S44" s="36" t="n">
        <v>0</v>
      </c>
      <c r="T44" s="36"/>
      <c r="U44" s="37" t="e">
        <f aca="false">T44/S44*100</f>
        <v>#DIV/0!</v>
      </c>
      <c r="V44" s="29"/>
      <c r="W44" s="30"/>
    </row>
    <row r="45" customFormat="false" ht="12.6" hidden="true" customHeight="true" outlineLevel="0" collapsed="false">
      <c r="A45" s="21"/>
      <c r="B45" s="31" t="s">
        <v>60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2" t="n">
        <v>75</v>
      </c>
      <c r="N45" s="33" t="n">
        <v>7</v>
      </c>
      <c r="O45" s="33" t="n">
        <v>1</v>
      </c>
      <c r="P45" s="34" t="s">
        <v>61</v>
      </c>
      <c r="Q45" s="32"/>
      <c r="R45" s="35"/>
      <c r="S45" s="36" t="n">
        <v>0</v>
      </c>
      <c r="T45" s="36"/>
      <c r="U45" s="37" t="e">
        <f aca="false">T45/S45*100</f>
        <v>#DIV/0!</v>
      </c>
      <c r="V45" s="29"/>
      <c r="W45" s="30"/>
    </row>
    <row r="46" customFormat="false" ht="12.6" hidden="true" customHeight="true" outlineLevel="0" collapsed="false">
      <c r="A46" s="21"/>
      <c r="B46" s="31" t="s">
        <v>28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2" t="n">
        <v>75</v>
      </c>
      <c r="N46" s="33" t="n">
        <v>7</v>
      </c>
      <c r="O46" s="33" t="n">
        <v>1</v>
      </c>
      <c r="P46" s="34" t="s">
        <v>61</v>
      </c>
      <c r="Q46" s="32" t="s">
        <v>29</v>
      </c>
      <c r="R46" s="35"/>
      <c r="S46" s="36" t="n">
        <v>0</v>
      </c>
      <c r="T46" s="36"/>
      <c r="U46" s="37" t="e">
        <f aca="false">T46/S46*100</f>
        <v>#DIV/0!</v>
      </c>
      <c r="V46" s="29"/>
      <c r="W46" s="30"/>
    </row>
    <row r="47" customFormat="false" ht="15" hidden="false" customHeight="true" outlineLevel="0" collapsed="false">
      <c r="A47" s="21"/>
      <c r="B47" s="31" t="s">
        <v>62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2" t="n">
        <v>75</v>
      </c>
      <c r="N47" s="33" t="n">
        <v>7</v>
      </c>
      <c r="O47" s="33" t="n">
        <v>2</v>
      </c>
      <c r="P47" s="34"/>
      <c r="Q47" s="32"/>
      <c r="R47" s="35"/>
      <c r="S47" s="36" t="n">
        <v>349644.3</v>
      </c>
      <c r="T47" s="36" t="n">
        <f aca="false">T48+T88</f>
        <v>349644.3</v>
      </c>
      <c r="U47" s="37" t="n">
        <f aca="false">T47/S47*100</f>
        <v>100</v>
      </c>
      <c r="V47" s="29"/>
      <c r="W47" s="30"/>
    </row>
    <row r="48" customFormat="false" ht="31.35" hidden="false" customHeight="true" outlineLevel="0" collapsed="false">
      <c r="A48" s="21"/>
      <c r="B48" s="31" t="s">
        <v>32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2" t="n">
        <v>75</v>
      </c>
      <c r="N48" s="33" t="n">
        <v>7</v>
      </c>
      <c r="O48" s="33" t="n">
        <v>2</v>
      </c>
      <c r="P48" s="34" t="s">
        <v>33</v>
      </c>
      <c r="Q48" s="32"/>
      <c r="R48" s="35"/>
      <c r="S48" s="36" t="n">
        <v>326332.1</v>
      </c>
      <c r="T48" s="36" t="n">
        <f aca="false">T49+T84</f>
        <v>326332.1</v>
      </c>
      <c r="U48" s="37" t="n">
        <f aca="false">T48/S48*100</f>
        <v>100</v>
      </c>
      <c r="V48" s="29"/>
      <c r="W48" s="30"/>
    </row>
    <row r="49" customFormat="false" ht="15" hidden="false" customHeight="true" outlineLevel="0" collapsed="false">
      <c r="A49" s="21"/>
      <c r="B49" s="31" t="s">
        <v>63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2" t="n">
        <v>75</v>
      </c>
      <c r="N49" s="33" t="n">
        <v>7</v>
      </c>
      <c r="O49" s="33" t="n">
        <v>2</v>
      </c>
      <c r="P49" s="34" t="s">
        <v>64</v>
      </c>
      <c r="Q49" s="32"/>
      <c r="R49" s="35"/>
      <c r="S49" s="36" t="n">
        <v>322724.5</v>
      </c>
      <c r="T49" s="36" t="n">
        <f aca="false">T50+T61+T78+T81</f>
        <v>322724.5</v>
      </c>
      <c r="U49" s="37" t="n">
        <f aca="false">T49/S49*100</f>
        <v>100</v>
      </c>
      <c r="V49" s="29"/>
      <c r="W49" s="30"/>
    </row>
    <row r="50" customFormat="false" ht="64.15" hidden="false" customHeight="true" outlineLevel="0" collapsed="false">
      <c r="A50" s="21"/>
      <c r="B50" s="31" t="s">
        <v>65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2" t="n">
        <v>75</v>
      </c>
      <c r="N50" s="33" t="n">
        <v>7</v>
      </c>
      <c r="O50" s="33" t="n">
        <v>2</v>
      </c>
      <c r="P50" s="34" t="s">
        <v>66</v>
      </c>
      <c r="Q50" s="32"/>
      <c r="R50" s="35"/>
      <c r="S50" s="36" t="n">
        <v>278263.3</v>
      </c>
      <c r="T50" s="36" t="n">
        <f aca="false">T51+T54+T56+T58+T59</f>
        <v>278263.3</v>
      </c>
      <c r="U50" s="37" t="n">
        <f aca="false">T50/S50*100</f>
        <v>100</v>
      </c>
      <c r="V50" s="29"/>
      <c r="W50" s="30"/>
    </row>
    <row r="51" customFormat="false" ht="22.35" hidden="false" customHeight="true" outlineLevel="0" collapsed="false">
      <c r="A51" s="21"/>
      <c r="B51" s="31" t="s">
        <v>67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2" t="n">
        <v>75</v>
      </c>
      <c r="N51" s="33" t="n">
        <v>7</v>
      </c>
      <c r="O51" s="33" t="n">
        <v>2</v>
      </c>
      <c r="P51" s="34" t="s">
        <v>68</v>
      </c>
      <c r="Q51" s="32"/>
      <c r="R51" s="35"/>
      <c r="S51" s="36" t="n">
        <v>30407.9</v>
      </c>
      <c r="T51" s="36" t="n">
        <f aca="false">T52</f>
        <v>30407.9</v>
      </c>
      <c r="U51" s="37" t="n">
        <f aca="false">T51/S51*100</f>
        <v>100</v>
      </c>
      <c r="V51" s="29"/>
      <c r="W51" s="30"/>
    </row>
    <row r="52" customFormat="false" ht="15" hidden="false" customHeight="true" outlineLevel="0" collapsed="false">
      <c r="A52" s="21"/>
      <c r="B52" s="31" t="s">
        <v>28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 t="n">
        <v>75</v>
      </c>
      <c r="N52" s="33" t="n">
        <v>7</v>
      </c>
      <c r="O52" s="33" t="n">
        <v>2</v>
      </c>
      <c r="P52" s="34" t="s">
        <v>68</v>
      </c>
      <c r="Q52" s="32" t="s">
        <v>29</v>
      </c>
      <c r="R52" s="35"/>
      <c r="S52" s="36" t="n">
        <v>30407.9</v>
      </c>
      <c r="T52" s="36" t="n">
        <v>30407.9</v>
      </c>
      <c r="U52" s="37" t="n">
        <f aca="false">T52/S52*100</f>
        <v>100</v>
      </c>
      <c r="V52" s="29"/>
      <c r="W52" s="30"/>
    </row>
    <row r="53" customFormat="false" ht="43.25" hidden="false" customHeight="true" outlineLevel="0" collapsed="false">
      <c r="A53" s="21"/>
      <c r="B53" s="31" t="s">
        <v>69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2" t="n">
        <v>75</v>
      </c>
      <c r="N53" s="33" t="n">
        <v>7</v>
      </c>
      <c r="O53" s="33" t="n">
        <v>2</v>
      </c>
      <c r="P53" s="34" t="s">
        <v>70</v>
      </c>
      <c r="Q53" s="32"/>
      <c r="R53" s="35"/>
      <c r="S53" s="36" t="n">
        <v>356.4</v>
      </c>
      <c r="T53" s="36" t="n">
        <f aca="false">T54</f>
        <v>356.4</v>
      </c>
      <c r="U53" s="37" t="n">
        <f aca="false">T53/S53*100</f>
        <v>100</v>
      </c>
      <c r="V53" s="29"/>
      <c r="W53" s="30"/>
    </row>
    <row r="54" customFormat="false" ht="15" hidden="false" customHeight="true" outlineLevel="0" collapsed="false">
      <c r="A54" s="21"/>
      <c r="B54" s="31" t="s">
        <v>28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 t="n">
        <v>75</v>
      </c>
      <c r="N54" s="33" t="n">
        <v>7</v>
      </c>
      <c r="O54" s="33" t="n">
        <v>2</v>
      </c>
      <c r="P54" s="34" t="s">
        <v>70</v>
      </c>
      <c r="Q54" s="32" t="s">
        <v>29</v>
      </c>
      <c r="R54" s="35"/>
      <c r="S54" s="36" t="n">
        <v>356.4</v>
      </c>
      <c r="T54" s="36" t="n">
        <v>356.4</v>
      </c>
      <c r="U54" s="37" t="n">
        <f aca="false">T54/S54*100</f>
        <v>100</v>
      </c>
      <c r="V54" s="29"/>
      <c r="W54" s="30"/>
    </row>
    <row r="55" customFormat="false" ht="33.2" hidden="false" customHeight="true" outlineLevel="0" collapsed="false">
      <c r="A55" s="21"/>
      <c r="B55" s="31" t="s">
        <v>71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2" t="n">
        <v>75</v>
      </c>
      <c r="N55" s="33" t="n">
        <v>7</v>
      </c>
      <c r="O55" s="33" t="n">
        <v>2</v>
      </c>
      <c r="P55" s="34" t="s">
        <v>72</v>
      </c>
      <c r="Q55" s="32"/>
      <c r="R55" s="35"/>
      <c r="S55" s="36" t="n">
        <v>25067.4</v>
      </c>
      <c r="T55" s="36" t="n">
        <f aca="false">T56</f>
        <v>25067.4</v>
      </c>
      <c r="U55" s="37" t="n">
        <f aca="false">T55/S55*100</f>
        <v>100</v>
      </c>
      <c r="V55" s="29"/>
      <c r="W55" s="30"/>
    </row>
    <row r="56" customFormat="false" ht="15" hidden="false" customHeight="true" outlineLevel="0" collapsed="false">
      <c r="A56" s="21"/>
      <c r="B56" s="31" t="s">
        <v>28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2" t="n">
        <v>75</v>
      </c>
      <c r="N56" s="33" t="n">
        <v>7</v>
      </c>
      <c r="O56" s="33" t="n">
        <v>2</v>
      </c>
      <c r="P56" s="34" t="s">
        <v>72</v>
      </c>
      <c r="Q56" s="32" t="s">
        <v>29</v>
      </c>
      <c r="R56" s="35"/>
      <c r="S56" s="36" t="n">
        <v>25067.4</v>
      </c>
      <c r="T56" s="36" t="n">
        <v>25067.4</v>
      </c>
      <c r="U56" s="37" t="n">
        <f aca="false">T56/S56*100</f>
        <v>100</v>
      </c>
      <c r="V56" s="29"/>
      <c r="W56" s="30"/>
    </row>
    <row r="57" customFormat="false" ht="31.3" hidden="false" customHeight="true" outlineLevel="0" collapsed="false">
      <c r="A57" s="21"/>
      <c r="B57" s="31" t="s">
        <v>44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2" t="n">
        <v>75</v>
      </c>
      <c r="N57" s="33" t="n">
        <v>7</v>
      </c>
      <c r="O57" s="33" t="n">
        <v>2</v>
      </c>
      <c r="P57" s="34" t="s">
        <v>73</v>
      </c>
      <c r="Q57" s="32"/>
      <c r="R57" s="35"/>
      <c r="S57" s="36" t="n">
        <v>9419.8</v>
      </c>
      <c r="T57" s="36" t="n">
        <f aca="false">T58</f>
        <v>9419.8</v>
      </c>
      <c r="U57" s="37" t="n">
        <f aca="false">T57/S57*100</f>
        <v>100</v>
      </c>
      <c r="V57" s="29"/>
      <c r="W57" s="30"/>
    </row>
    <row r="58" customFormat="false" ht="15" hidden="false" customHeight="true" outlineLevel="0" collapsed="false">
      <c r="A58" s="21"/>
      <c r="B58" s="31" t="s">
        <v>28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2" t="n">
        <v>75</v>
      </c>
      <c r="N58" s="33" t="n">
        <v>7</v>
      </c>
      <c r="O58" s="33" t="n">
        <v>2</v>
      </c>
      <c r="P58" s="34" t="s">
        <v>73</v>
      </c>
      <c r="Q58" s="32" t="s">
        <v>29</v>
      </c>
      <c r="R58" s="35"/>
      <c r="S58" s="36" t="n">
        <v>9419.8</v>
      </c>
      <c r="T58" s="36" t="n">
        <v>9419.8</v>
      </c>
      <c r="U58" s="37" t="n">
        <f aca="false">T58/S58*100</f>
        <v>100</v>
      </c>
      <c r="V58" s="29"/>
      <c r="W58" s="30"/>
    </row>
    <row r="59" customFormat="false" ht="70.7" hidden="false" customHeight="true" outlineLevel="0" collapsed="false">
      <c r="A59" s="21"/>
      <c r="B59" s="31" t="s">
        <v>46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2" t="n">
        <v>75</v>
      </c>
      <c r="N59" s="33" t="n">
        <v>7</v>
      </c>
      <c r="O59" s="33" t="n">
        <v>2</v>
      </c>
      <c r="P59" s="34" t="s">
        <v>74</v>
      </c>
      <c r="Q59" s="32"/>
      <c r="R59" s="35"/>
      <c r="S59" s="36" t="n">
        <v>213011.8</v>
      </c>
      <c r="T59" s="36" t="n">
        <f aca="false">T60</f>
        <v>213011.8</v>
      </c>
      <c r="U59" s="37" t="n">
        <f aca="false">T59/S59*100</f>
        <v>100</v>
      </c>
      <c r="V59" s="29"/>
      <c r="W59" s="30"/>
    </row>
    <row r="60" customFormat="false" ht="15" hidden="false" customHeight="true" outlineLevel="0" collapsed="false">
      <c r="A60" s="21"/>
      <c r="B60" s="31" t="s">
        <v>28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2" t="n">
        <v>75</v>
      </c>
      <c r="N60" s="33" t="n">
        <v>7</v>
      </c>
      <c r="O60" s="33" t="n">
        <v>2</v>
      </c>
      <c r="P60" s="34" t="s">
        <v>74</v>
      </c>
      <c r="Q60" s="32" t="s">
        <v>29</v>
      </c>
      <c r="R60" s="35"/>
      <c r="S60" s="36" t="n">
        <v>213011.8</v>
      </c>
      <c r="T60" s="36" t="n">
        <v>213011.8</v>
      </c>
      <c r="U60" s="37" t="n">
        <f aca="false">T60/S60*100</f>
        <v>100</v>
      </c>
      <c r="V60" s="29"/>
      <c r="W60" s="30"/>
    </row>
    <row r="61" customFormat="false" ht="44.75" hidden="false" customHeight="true" outlineLevel="0" collapsed="false">
      <c r="A61" s="21"/>
      <c r="B61" s="31" t="s">
        <v>75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2" t="n">
        <v>75</v>
      </c>
      <c r="N61" s="33" t="n">
        <v>7</v>
      </c>
      <c r="O61" s="33" t="n">
        <v>2</v>
      </c>
      <c r="P61" s="34" t="s">
        <v>76</v>
      </c>
      <c r="Q61" s="32"/>
      <c r="R61" s="35"/>
      <c r="S61" s="36" t="n">
        <v>39837.2</v>
      </c>
      <c r="T61" s="36" t="n">
        <f aca="false">T62+T64+T66+T68+T70+T74</f>
        <v>39837.2</v>
      </c>
      <c r="U61" s="37" t="n">
        <f aca="false">T61/S61*100</f>
        <v>100</v>
      </c>
      <c r="V61" s="29"/>
      <c r="W61" s="30"/>
    </row>
    <row r="62" customFormat="false" ht="22.35" hidden="false" customHeight="true" outlineLevel="0" collapsed="false">
      <c r="A62" s="21"/>
      <c r="B62" s="31" t="s">
        <v>67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2" t="n">
        <v>75</v>
      </c>
      <c r="N62" s="33" t="n">
        <v>7</v>
      </c>
      <c r="O62" s="33" t="n">
        <v>2</v>
      </c>
      <c r="P62" s="34" t="s">
        <v>77</v>
      </c>
      <c r="Q62" s="32"/>
      <c r="R62" s="35"/>
      <c r="S62" s="36" t="n">
        <v>17106.2</v>
      </c>
      <c r="T62" s="36" t="n">
        <f aca="false">T63</f>
        <v>17106.2</v>
      </c>
      <c r="U62" s="37" t="n">
        <f aca="false">T62/S62*100</f>
        <v>100</v>
      </c>
      <c r="V62" s="29"/>
      <c r="W62" s="30"/>
    </row>
    <row r="63" customFormat="false" ht="15" hidden="false" customHeight="true" outlineLevel="0" collapsed="false">
      <c r="A63" s="21"/>
      <c r="B63" s="31" t="s">
        <v>28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2" t="n">
        <v>75</v>
      </c>
      <c r="N63" s="33" t="n">
        <v>7</v>
      </c>
      <c r="O63" s="33" t="n">
        <v>2</v>
      </c>
      <c r="P63" s="34" t="s">
        <v>77</v>
      </c>
      <c r="Q63" s="32" t="s">
        <v>29</v>
      </c>
      <c r="R63" s="35"/>
      <c r="S63" s="36" t="n">
        <v>17106.2</v>
      </c>
      <c r="T63" s="36" t="n">
        <v>17106.2</v>
      </c>
      <c r="U63" s="37" t="n">
        <f aca="false">T63/S63*100</f>
        <v>100</v>
      </c>
      <c r="V63" s="29"/>
      <c r="W63" s="30"/>
    </row>
    <row r="64" customFormat="false" ht="15" hidden="false" customHeight="true" outlineLevel="0" collapsed="false">
      <c r="A64" s="21"/>
      <c r="B64" s="31" t="s">
        <v>40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 t="n">
        <v>75</v>
      </c>
      <c r="N64" s="33" t="n">
        <v>7</v>
      </c>
      <c r="O64" s="33" t="n">
        <v>2</v>
      </c>
      <c r="P64" s="34" t="s">
        <v>78</v>
      </c>
      <c r="Q64" s="32"/>
      <c r="R64" s="35"/>
      <c r="S64" s="36" t="n">
        <v>7395</v>
      </c>
      <c r="T64" s="36" t="n">
        <f aca="false">T65</f>
        <v>7395</v>
      </c>
      <c r="U64" s="37" t="n">
        <f aca="false">T64/S64*100</f>
        <v>100</v>
      </c>
      <c r="V64" s="29"/>
      <c r="W64" s="30"/>
    </row>
    <row r="65" customFormat="false" ht="15" hidden="false" customHeight="true" outlineLevel="0" collapsed="false">
      <c r="A65" s="21"/>
      <c r="B65" s="31" t="s">
        <v>28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2" t="n">
        <v>75</v>
      </c>
      <c r="N65" s="33" t="n">
        <v>7</v>
      </c>
      <c r="O65" s="33" t="n">
        <v>2</v>
      </c>
      <c r="P65" s="34" t="s">
        <v>78</v>
      </c>
      <c r="Q65" s="32" t="s">
        <v>29</v>
      </c>
      <c r="R65" s="35"/>
      <c r="S65" s="36" t="n">
        <v>7395</v>
      </c>
      <c r="T65" s="36" t="n">
        <v>7395</v>
      </c>
      <c r="U65" s="37" t="n">
        <f aca="false">T65/S65*100</f>
        <v>100</v>
      </c>
      <c r="V65" s="29"/>
      <c r="W65" s="30"/>
    </row>
    <row r="66" customFormat="false" ht="15" hidden="false" customHeight="true" outlineLevel="0" collapsed="false">
      <c r="A66" s="21"/>
      <c r="B66" s="31" t="s">
        <v>42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 t="n">
        <v>75</v>
      </c>
      <c r="N66" s="33" t="n">
        <v>7</v>
      </c>
      <c r="O66" s="33" t="n">
        <v>2</v>
      </c>
      <c r="P66" s="34" t="s">
        <v>79</v>
      </c>
      <c r="Q66" s="32"/>
      <c r="R66" s="35"/>
      <c r="S66" s="36" t="n">
        <v>1815.5</v>
      </c>
      <c r="T66" s="36" t="n">
        <f aca="false">T67</f>
        <v>1815.5</v>
      </c>
      <c r="U66" s="37" t="n">
        <f aca="false">T66/S66*100</f>
        <v>100</v>
      </c>
      <c r="V66" s="29"/>
      <c r="W66" s="30"/>
    </row>
    <row r="67" customFormat="false" ht="15" hidden="false" customHeight="true" outlineLevel="0" collapsed="false">
      <c r="A67" s="21"/>
      <c r="B67" s="31" t="s">
        <v>28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2" t="n">
        <v>75</v>
      </c>
      <c r="N67" s="33" t="n">
        <v>7</v>
      </c>
      <c r="O67" s="33" t="n">
        <v>2</v>
      </c>
      <c r="P67" s="34" t="s">
        <v>79</v>
      </c>
      <c r="Q67" s="32" t="s">
        <v>29</v>
      </c>
      <c r="R67" s="35"/>
      <c r="S67" s="36" t="n">
        <v>1815.5</v>
      </c>
      <c r="T67" s="36" t="n">
        <v>1815.5</v>
      </c>
      <c r="U67" s="37" t="n">
        <f aca="false">T67/S67*100</f>
        <v>100</v>
      </c>
      <c r="V67" s="29"/>
      <c r="W67" s="30"/>
    </row>
    <row r="68" customFormat="false" ht="52.95" hidden="false" customHeight="true" outlineLevel="0" collapsed="false">
      <c r="A68" s="21"/>
      <c r="B68" s="31" t="s">
        <v>80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2" t="n">
        <v>75</v>
      </c>
      <c r="N68" s="33" t="n">
        <v>7</v>
      </c>
      <c r="O68" s="33" t="n">
        <v>2</v>
      </c>
      <c r="P68" s="34" t="s">
        <v>81</v>
      </c>
      <c r="Q68" s="32"/>
      <c r="R68" s="35"/>
      <c r="S68" s="36" t="n">
        <v>127</v>
      </c>
      <c r="T68" s="36" t="n">
        <f aca="false">T69</f>
        <v>127</v>
      </c>
      <c r="U68" s="37" t="n">
        <f aca="false">T68/S68*100</f>
        <v>100</v>
      </c>
      <c r="V68" s="29"/>
      <c r="W68" s="30"/>
    </row>
    <row r="69" customFormat="false" ht="15" hidden="false" customHeight="true" outlineLevel="0" collapsed="false">
      <c r="A69" s="21"/>
      <c r="B69" s="31" t="s">
        <v>28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2" t="n">
        <v>75</v>
      </c>
      <c r="N69" s="33" t="n">
        <v>7</v>
      </c>
      <c r="O69" s="33" t="n">
        <v>2</v>
      </c>
      <c r="P69" s="34" t="s">
        <v>81</v>
      </c>
      <c r="Q69" s="32" t="s">
        <v>29</v>
      </c>
      <c r="R69" s="35"/>
      <c r="S69" s="36" t="n">
        <v>127</v>
      </c>
      <c r="T69" s="36" t="n">
        <v>127</v>
      </c>
      <c r="U69" s="37" t="n">
        <f aca="false">T69/S69*100</f>
        <v>100</v>
      </c>
      <c r="V69" s="29"/>
      <c r="W69" s="30"/>
    </row>
    <row r="70" customFormat="false" ht="39.4" hidden="false" customHeight="true" outlineLevel="0" collapsed="false">
      <c r="A70" s="21"/>
      <c r="B70" s="31" t="s">
        <v>82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2" t="n">
        <v>75</v>
      </c>
      <c r="N70" s="33" t="n">
        <v>7</v>
      </c>
      <c r="O70" s="33" t="n">
        <v>2</v>
      </c>
      <c r="P70" s="34" t="s">
        <v>83</v>
      </c>
      <c r="Q70" s="32"/>
      <c r="R70" s="35"/>
      <c r="S70" s="36" t="n">
        <v>12593.5</v>
      </c>
      <c r="T70" s="36" t="n">
        <f aca="false">T71</f>
        <v>12593.5</v>
      </c>
      <c r="U70" s="37" t="n">
        <f aca="false">T70/S70*100</f>
        <v>100</v>
      </c>
      <c r="V70" s="29"/>
      <c r="W70" s="30"/>
    </row>
    <row r="71" customFormat="false" ht="15" hidden="false" customHeight="true" outlineLevel="0" collapsed="false">
      <c r="A71" s="21"/>
      <c r="B71" s="31" t="s">
        <v>28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2" t="n">
        <v>75</v>
      </c>
      <c r="N71" s="33" t="n">
        <v>7</v>
      </c>
      <c r="O71" s="33" t="n">
        <v>2</v>
      </c>
      <c r="P71" s="34" t="s">
        <v>83</v>
      </c>
      <c r="Q71" s="32" t="s">
        <v>29</v>
      </c>
      <c r="R71" s="35"/>
      <c r="S71" s="36" t="n">
        <v>12593.5</v>
      </c>
      <c r="T71" s="36" t="n">
        <v>12593.5</v>
      </c>
      <c r="U71" s="37" t="n">
        <f aca="false">T71/S71*100</f>
        <v>100</v>
      </c>
      <c r="V71" s="29"/>
      <c r="W71" s="30"/>
    </row>
    <row r="72" customFormat="false" ht="12.6" hidden="true" customHeight="true" outlineLevel="0" collapsed="false">
      <c r="A72" s="21"/>
      <c r="B72" s="31" t="s">
        <v>84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2" t="n">
        <v>75</v>
      </c>
      <c r="N72" s="33" t="n">
        <v>7</v>
      </c>
      <c r="O72" s="33" t="n">
        <v>2</v>
      </c>
      <c r="P72" s="34" t="s">
        <v>85</v>
      </c>
      <c r="Q72" s="32"/>
      <c r="R72" s="35"/>
      <c r="S72" s="36" t="n">
        <v>0</v>
      </c>
      <c r="T72" s="36"/>
      <c r="U72" s="37" t="e">
        <f aca="false">T72/S72*100</f>
        <v>#DIV/0!</v>
      </c>
      <c r="V72" s="29"/>
      <c r="W72" s="30"/>
    </row>
    <row r="73" customFormat="false" ht="12.6" hidden="true" customHeight="true" outlineLevel="0" collapsed="false">
      <c r="A73" s="21"/>
      <c r="B73" s="31" t="s">
        <v>28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2" t="n">
        <v>75</v>
      </c>
      <c r="N73" s="33" t="n">
        <v>7</v>
      </c>
      <c r="O73" s="33" t="n">
        <v>2</v>
      </c>
      <c r="P73" s="34" t="s">
        <v>85</v>
      </c>
      <c r="Q73" s="32" t="s">
        <v>29</v>
      </c>
      <c r="R73" s="35"/>
      <c r="S73" s="36" t="n">
        <v>0</v>
      </c>
      <c r="T73" s="36"/>
      <c r="U73" s="37" t="e">
        <f aca="false">T73/S73*100</f>
        <v>#DIV/0!</v>
      </c>
      <c r="V73" s="29"/>
      <c r="W73" s="30"/>
    </row>
    <row r="74" customFormat="false" ht="56.45" hidden="false" customHeight="true" outlineLevel="0" collapsed="false">
      <c r="A74" s="21"/>
      <c r="B74" s="31" t="s">
        <v>48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2" t="n">
        <v>75</v>
      </c>
      <c r="N74" s="33" t="n">
        <v>7</v>
      </c>
      <c r="O74" s="33" t="n">
        <v>2</v>
      </c>
      <c r="P74" s="34" t="s">
        <v>86</v>
      </c>
      <c r="Q74" s="32"/>
      <c r="R74" s="35"/>
      <c r="S74" s="36" t="n">
        <v>800</v>
      </c>
      <c r="T74" s="36" t="n">
        <f aca="false">T75</f>
        <v>800</v>
      </c>
      <c r="U74" s="37" t="n">
        <f aca="false">T74/S74*100</f>
        <v>100</v>
      </c>
      <c r="V74" s="29"/>
      <c r="W74" s="30"/>
    </row>
    <row r="75" customFormat="false" ht="15" hidden="false" customHeight="true" outlineLevel="0" collapsed="false">
      <c r="A75" s="21"/>
      <c r="B75" s="31" t="s">
        <v>28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2" t="n">
        <v>75</v>
      </c>
      <c r="N75" s="33" t="n">
        <v>7</v>
      </c>
      <c r="O75" s="33" t="n">
        <v>2</v>
      </c>
      <c r="P75" s="34" t="s">
        <v>86</v>
      </c>
      <c r="Q75" s="32" t="s">
        <v>29</v>
      </c>
      <c r="R75" s="35"/>
      <c r="S75" s="36" t="n">
        <v>800</v>
      </c>
      <c r="T75" s="36" t="n">
        <v>800</v>
      </c>
      <c r="U75" s="37" t="n">
        <f aca="false">T75/S75*100</f>
        <v>100</v>
      </c>
      <c r="V75" s="29"/>
      <c r="W75" s="30"/>
    </row>
    <row r="76" customFormat="false" ht="72" hidden="false" customHeight="true" outlineLevel="0" collapsed="false">
      <c r="A76" s="21"/>
      <c r="B76" s="31" t="s">
        <v>87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2" t="n">
        <v>75</v>
      </c>
      <c r="N76" s="33" t="n">
        <v>7</v>
      </c>
      <c r="O76" s="33" t="n">
        <v>2</v>
      </c>
      <c r="P76" s="34" t="s">
        <v>88</v>
      </c>
      <c r="Q76" s="32"/>
      <c r="R76" s="35"/>
      <c r="S76" s="36" t="n">
        <v>0</v>
      </c>
      <c r="T76" s="36" t="n">
        <v>0</v>
      </c>
      <c r="U76" s="37" t="n">
        <v>0</v>
      </c>
      <c r="V76" s="29"/>
      <c r="W76" s="30"/>
    </row>
    <row r="77" customFormat="false" ht="15" hidden="false" customHeight="true" outlineLevel="0" collapsed="false">
      <c r="A77" s="21"/>
      <c r="B77" s="31" t="s">
        <v>28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2" t="n">
        <v>75</v>
      </c>
      <c r="N77" s="33" t="n">
        <v>7</v>
      </c>
      <c r="O77" s="33" t="n">
        <v>2</v>
      </c>
      <c r="P77" s="34" t="s">
        <v>88</v>
      </c>
      <c r="Q77" s="32" t="s">
        <v>29</v>
      </c>
      <c r="R77" s="35"/>
      <c r="S77" s="36" t="n">
        <v>0</v>
      </c>
      <c r="T77" s="36" t="n">
        <v>0</v>
      </c>
      <c r="U77" s="37" t="n">
        <v>0</v>
      </c>
      <c r="V77" s="29"/>
      <c r="W77" s="30"/>
    </row>
    <row r="78" customFormat="false" ht="31.9" hidden="false" customHeight="true" outlineLevel="0" collapsed="false">
      <c r="A78" s="21"/>
      <c r="B78" s="31" t="s">
        <v>89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2" t="n">
        <v>75</v>
      </c>
      <c r="N78" s="33" t="n">
        <v>7</v>
      </c>
      <c r="O78" s="33" t="n">
        <v>2</v>
      </c>
      <c r="P78" s="34" t="s">
        <v>90</v>
      </c>
      <c r="Q78" s="32"/>
      <c r="R78" s="35"/>
      <c r="S78" s="36" t="n">
        <v>2588.6</v>
      </c>
      <c r="T78" s="36" t="n">
        <f aca="false">T79</f>
        <v>2588.6</v>
      </c>
      <c r="U78" s="37" t="n">
        <f aca="false">T78/S78*100</f>
        <v>100</v>
      </c>
      <c r="V78" s="29"/>
      <c r="W78" s="30"/>
    </row>
    <row r="79" customFormat="false" ht="29.45" hidden="false" customHeight="true" outlineLevel="0" collapsed="false">
      <c r="A79" s="21"/>
      <c r="B79" s="31" t="s">
        <v>91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2" t="n">
        <v>75</v>
      </c>
      <c r="N79" s="33" t="n">
        <v>7</v>
      </c>
      <c r="O79" s="33" t="n">
        <v>2</v>
      </c>
      <c r="P79" s="34" t="s">
        <v>92</v>
      </c>
      <c r="Q79" s="32"/>
      <c r="R79" s="35"/>
      <c r="S79" s="36" t="n">
        <v>2588.6</v>
      </c>
      <c r="T79" s="36" t="n">
        <f aca="false">T80</f>
        <v>2588.6</v>
      </c>
      <c r="U79" s="37" t="n">
        <f aca="false">T79/S79*100</f>
        <v>100</v>
      </c>
      <c r="V79" s="29"/>
      <c r="W79" s="30"/>
    </row>
    <row r="80" customFormat="false" ht="15" hidden="false" customHeight="true" outlineLevel="0" collapsed="false">
      <c r="A80" s="21"/>
      <c r="B80" s="31" t="s">
        <v>28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2" t="n">
        <v>75</v>
      </c>
      <c r="N80" s="33" t="n">
        <v>7</v>
      </c>
      <c r="O80" s="33" t="n">
        <v>2</v>
      </c>
      <c r="P80" s="34" t="s">
        <v>92</v>
      </c>
      <c r="Q80" s="32" t="s">
        <v>29</v>
      </c>
      <c r="R80" s="35"/>
      <c r="S80" s="36" t="n">
        <v>2588.6</v>
      </c>
      <c r="T80" s="36" t="n">
        <v>2588.6</v>
      </c>
      <c r="U80" s="37" t="n">
        <f aca="false">T80/S80*100</f>
        <v>100</v>
      </c>
      <c r="V80" s="29"/>
      <c r="W80" s="30"/>
    </row>
    <row r="81" customFormat="false" ht="29.45" hidden="false" customHeight="true" outlineLevel="0" collapsed="false">
      <c r="A81" s="21"/>
      <c r="B81" s="31" t="s">
        <v>93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2" t="n">
        <v>75</v>
      </c>
      <c r="N81" s="33" t="n">
        <v>7</v>
      </c>
      <c r="O81" s="33" t="n">
        <v>2</v>
      </c>
      <c r="P81" s="34" t="s">
        <v>94</v>
      </c>
      <c r="Q81" s="32"/>
      <c r="R81" s="35"/>
      <c r="S81" s="36" t="n">
        <v>2035.4</v>
      </c>
      <c r="T81" s="36" t="n">
        <f aca="false">T82</f>
        <v>2035.4</v>
      </c>
      <c r="U81" s="37" t="n">
        <f aca="false">T81/S81*100</f>
        <v>100</v>
      </c>
      <c r="V81" s="29"/>
      <c r="W81" s="30"/>
    </row>
    <row r="82" customFormat="false" ht="40.15" hidden="false" customHeight="true" outlineLevel="0" collapsed="false">
      <c r="A82" s="21"/>
      <c r="B82" s="31" t="s">
        <v>95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2" t="n">
        <v>75</v>
      </c>
      <c r="N82" s="33" t="n">
        <v>7</v>
      </c>
      <c r="O82" s="33" t="n">
        <v>2</v>
      </c>
      <c r="P82" s="34" t="s">
        <v>96</v>
      </c>
      <c r="Q82" s="32"/>
      <c r="R82" s="35"/>
      <c r="S82" s="36" t="n">
        <v>2035.4</v>
      </c>
      <c r="T82" s="36" t="n">
        <f aca="false">T83</f>
        <v>2035.4</v>
      </c>
      <c r="U82" s="37" t="n">
        <f aca="false">T82/S82*100</f>
        <v>100</v>
      </c>
      <c r="V82" s="29"/>
      <c r="W82" s="30"/>
    </row>
    <row r="83" customFormat="false" ht="15" hidden="false" customHeight="true" outlineLevel="0" collapsed="false">
      <c r="A83" s="21"/>
      <c r="B83" s="31" t="s">
        <v>28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2" t="n">
        <v>75</v>
      </c>
      <c r="N83" s="33" t="n">
        <v>7</v>
      </c>
      <c r="O83" s="33" t="n">
        <v>2</v>
      </c>
      <c r="P83" s="34" t="s">
        <v>96</v>
      </c>
      <c r="Q83" s="32" t="s">
        <v>29</v>
      </c>
      <c r="R83" s="35"/>
      <c r="S83" s="36" t="n">
        <v>2035.4</v>
      </c>
      <c r="T83" s="36" t="n">
        <v>2035.4</v>
      </c>
      <c r="U83" s="37" t="n">
        <f aca="false">T83/S83*100</f>
        <v>100</v>
      </c>
      <c r="V83" s="29"/>
      <c r="W83" s="30"/>
    </row>
    <row r="84" customFormat="false" ht="22.35" hidden="false" customHeight="true" outlineLevel="0" collapsed="false">
      <c r="A84" s="21"/>
      <c r="B84" s="31" t="s">
        <v>50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2" t="n">
        <v>75</v>
      </c>
      <c r="N84" s="33" t="n">
        <v>7</v>
      </c>
      <c r="O84" s="33" t="n">
        <v>2</v>
      </c>
      <c r="P84" s="34" t="s">
        <v>51</v>
      </c>
      <c r="Q84" s="32"/>
      <c r="R84" s="35"/>
      <c r="S84" s="36" t="n">
        <v>3607.6</v>
      </c>
      <c r="T84" s="36" t="n">
        <f aca="false">T85</f>
        <v>3607.6</v>
      </c>
      <c r="U84" s="37" t="n">
        <f aca="false">T84/S84*100</f>
        <v>100</v>
      </c>
      <c r="V84" s="29"/>
      <c r="W84" s="30"/>
    </row>
    <row r="85" customFormat="false" ht="32.05" hidden="false" customHeight="true" outlineLevel="0" collapsed="false">
      <c r="A85" s="21"/>
      <c r="B85" s="31" t="s">
        <v>52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2" t="n">
        <v>75</v>
      </c>
      <c r="N85" s="33" t="n">
        <v>7</v>
      </c>
      <c r="O85" s="33" t="n">
        <v>2</v>
      </c>
      <c r="P85" s="34" t="s">
        <v>53</v>
      </c>
      <c r="Q85" s="32"/>
      <c r="R85" s="35"/>
      <c r="S85" s="36" t="n">
        <v>3607.6</v>
      </c>
      <c r="T85" s="36" t="n">
        <f aca="false">T86</f>
        <v>3607.6</v>
      </c>
      <c r="U85" s="37" t="n">
        <f aca="false">T85/S85*100</f>
        <v>100</v>
      </c>
      <c r="V85" s="29"/>
      <c r="W85" s="30"/>
    </row>
    <row r="86" customFormat="false" ht="33.55" hidden="false" customHeight="true" outlineLevel="0" collapsed="false">
      <c r="A86" s="21"/>
      <c r="B86" s="31" t="s">
        <v>54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2" t="n">
        <v>75</v>
      </c>
      <c r="N86" s="33" t="n">
        <v>7</v>
      </c>
      <c r="O86" s="33" t="n">
        <v>2</v>
      </c>
      <c r="P86" s="34" t="s">
        <v>55</v>
      </c>
      <c r="Q86" s="32"/>
      <c r="R86" s="35"/>
      <c r="S86" s="36" t="n">
        <v>3607.6</v>
      </c>
      <c r="T86" s="36" t="n">
        <f aca="false">T87</f>
        <v>3607.6</v>
      </c>
      <c r="U86" s="37" t="n">
        <f aca="false">T86/S86*100</f>
        <v>100</v>
      </c>
      <c r="V86" s="29"/>
      <c r="W86" s="30"/>
    </row>
    <row r="87" customFormat="false" ht="15" hidden="false" customHeight="true" outlineLevel="0" collapsed="false">
      <c r="A87" s="21"/>
      <c r="B87" s="31" t="s">
        <v>28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2" t="n">
        <v>75</v>
      </c>
      <c r="N87" s="33" t="n">
        <v>7</v>
      </c>
      <c r="O87" s="33" t="n">
        <v>2</v>
      </c>
      <c r="P87" s="34" t="s">
        <v>55</v>
      </c>
      <c r="Q87" s="32" t="s">
        <v>29</v>
      </c>
      <c r="R87" s="35"/>
      <c r="S87" s="36" t="n">
        <v>3607.6</v>
      </c>
      <c r="T87" s="36" t="n">
        <v>3607.6</v>
      </c>
      <c r="U87" s="37" t="n">
        <f aca="false">T87/S87*100</f>
        <v>100</v>
      </c>
      <c r="V87" s="29"/>
      <c r="W87" s="30"/>
    </row>
    <row r="88" customFormat="false" ht="43.25" hidden="false" customHeight="true" outlineLevel="0" collapsed="false">
      <c r="A88" s="21"/>
      <c r="B88" s="31" t="s">
        <v>56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 t="n">
        <v>75</v>
      </c>
      <c r="N88" s="33" t="n">
        <v>7</v>
      </c>
      <c r="O88" s="33" t="n">
        <v>2</v>
      </c>
      <c r="P88" s="34" t="s">
        <v>57</v>
      </c>
      <c r="Q88" s="32"/>
      <c r="R88" s="35"/>
      <c r="S88" s="36" t="n">
        <v>23312.2</v>
      </c>
      <c r="T88" s="36" t="n">
        <f aca="false">T89</f>
        <v>23312.2</v>
      </c>
      <c r="U88" s="37" t="n">
        <f aca="false">T88/S88*100</f>
        <v>100</v>
      </c>
      <c r="V88" s="29"/>
      <c r="W88" s="30"/>
    </row>
    <row r="89" customFormat="false" ht="37.7" hidden="false" customHeight="true" outlineLevel="0" collapsed="false">
      <c r="A89" s="21"/>
      <c r="B89" s="31" t="s">
        <v>58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2" t="n">
        <v>75</v>
      </c>
      <c r="N89" s="33" t="n">
        <v>7</v>
      </c>
      <c r="O89" s="33" t="n">
        <v>2</v>
      </c>
      <c r="P89" s="34" t="s">
        <v>59</v>
      </c>
      <c r="Q89" s="32"/>
      <c r="R89" s="35"/>
      <c r="S89" s="36" t="n">
        <v>23312.2</v>
      </c>
      <c r="T89" s="36" t="n">
        <f aca="false">SUM(T90)</f>
        <v>23312.2</v>
      </c>
      <c r="U89" s="37" t="n">
        <f aca="false">T89/S89*100</f>
        <v>100</v>
      </c>
      <c r="V89" s="29"/>
      <c r="W89" s="30"/>
    </row>
    <row r="90" customFormat="false" ht="30" hidden="false" customHeight="true" outlineLevel="0" collapsed="false">
      <c r="A90" s="21"/>
      <c r="B90" s="31" t="s">
        <v>97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2" t="n">
        <v>75</v>
      </c>
      <c r="N90" s="33" t="n">
        <v>7</v>
      </c>
      <c r="O90" s="33" t="n">
        <v>2</v>
      </c>
      <c r="P90" s="34" t="s">
        <v>98</v>
      </c>
      <c r="Q90" s="32"/>
      <c r="R90" s="35"/>
      <c r="S90" s="36" t="n">
        <v>23312.2</v>
      </c>
      <c r="T90" s="36" t="n">
        <f aca="false">SUM(T91)</f>
        <v>23312.2</v>
      </c>
      <c r="U90" s="37" t="n">
        <f aca="false">T90/S90*100</f>
        <v>100</v>
      </c>
      <c r="V90" s="29"/>
      <c r="W90" s="30"/>
    </row>
    <row r="91" customFormat="false" ht="15" hidden="false" customHeight="true" outlineLevel="0" collapsed="false">
      <c r="A91" s="21"/>
      <c r="B91" s="31" t="s">
        <v>28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2" t="n">
        <v>75</v>
      </c>
      <c r="N91" s="33" t="n">
        <v>7</v>
      </c>
      <c r="O91" s="33" t="n">
        <v>2</v>
      </c>
      <c r="P91" s="34" t="s">
        <v>98</v>
      </c>
      <c r="Q91" s="32" t="s">
        <v>29</v>
      </c>
      <c r="R91" s="35"/>
      <c r="S91" s="36" t="n">
        <v>23312.2</v>
      </c>
      <c r="T91" s="36" t="n">
        <v>23312.2</v>
      </c>
      <c r="U91" s="37" t="n">
        <f aca="false">T91/S91*100</f>
        <v>100</v>
      </c>
      <c r="V91" s="29"/>
      <c r="W91" s="30"/>
    </row>
    <row r="92" customFormat="false" ht="12.6" hidden="true" customHeight="true" outlineLevel="0" collapsed="false">
      <c r="A92" s="21"/>
      <c r="B92" s="31" t="s">
        <v>60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2" t="n">
        <v>75</v>
      </c>
      <c r="N92" s="33" t="n">
        <v>7</v>
      </c>
      <c r="O92" s="33" t="n">
        <v>2</v>
      </c>
      <c r="P92" s="34" t="s">
        <v>61</v>
      </c>
      <c r="Q92" s="32"/>
      <c r="R92" s="35"/>
      <c r="S92" s="36" t="n">
        <v>0</v>
      </c>
      <c r="T92" s="36"/>
      <c r="U92" s="37" t="e">
        <f aca="false">T92/S92*100</f>
        <v>#DIV/0!</v>
      </c>
      <c r="V92" s="29"/>
      <c r="W92" s="30"/>
    </row>
    <row r="93" customFormat="false" ht="12.6" hidden="true" customHeight="true" outlineLevel="0" collapsed="false">
      <c r="A93" s="21"/>
      <c r="B93" s="31" t="s">
        <v>28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2" t="n">
        <v>75</v>
      </c>
      <c r="N93" s="33" t="n">
        <v>7</v>
      </c>
      <c r="O93" s="33" t="n">
        <v>2</v>
      </c>
      <c r="P93" s="34" t="s">
        <v>61</v>
      </c>
      <c r="Q93" s="32" t="s">
        <v>29</v>
      </c>
      <c r="R93" s="35"/>
      <c r="S93" s="36" t="n">
        <v>0</v>
      </c>
      <c r="T93" s="36"/>
      <c r="U93" s="37" t="e">
        <f aca="false">T93/S93*100</f>
        <v>#DIV/0!</v>
      </c>
      <c r="V93" s="29"/>
      <c r="W93" s="30"/>
    </row>
    <row r="94" customFormat="false" ht="15" hidden="false" customHeight="true" outlineLevel="0" collapsed="false">
      <c r="A94" s="21"/>
      <c r="B94" s="31" t="s">
        <v>99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2" t="n">
        <v>75</v>
      </c>
      <c r="N94" s="33" t="n">
        <v>7</v>
      </c>
      <c r="O94" s="33" t="n">
        <v>3</v>
      </c>
      <c r="P94" s="34"/>
      <c r="Q94" s="32"/>
      <c r="R94" s="35"/>
      <c r="S94" s="36" t="n">
        <v>25119.4</v>
      </c>
      <c r="T94" s="36" t="n">
        <f aca="false">T95+T117+T126</f>
        <v>25119.4</v>
      </c>
      <c r="U94" s="37" t="n">
        <f aca="false">T94/S94*100</f>
        <v>100</v>
      </c>
      <c r="V94" s="29"/>
      <c r="W94" s="30"/>
    </row>
    <row r="95" customFormat="false" ht="30.75" hidden="false" customHeight="true" outlineLevel="0" collapsed="false">
      <c r="A95" s="21"/>
      <c r="B95" s="31" t="s">
        <v>32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2" t="n">
        <v>75</v>
      </c>
      <c r="N95" s="33" t="n">
        <v>7</v>
      </c>
      <c r="O95" s="33" t="n">
        <v>3</v>
      </c>
      <c r="P95" s="34" t="s">
        <v>33</v>
      </c>
      <c r="Q95" s="32"/>
      <c r="R95" s="35"/>
      <c r="S95" s="36" t="n">
        <v>24831</v>
      </c>
      <c r="T95" s="36" t="n">
        <f aca="false">T96+T113</f>
        <v>24831</v>
      </c>
      <c r="U95" s="37" t="n">
        <f aca="false">T95/S95*100</f>
        <v>100</v>
      </c>
      <c r="V95" s="29"/>
      <c r="W95" s="30"/>
    </row>
    <row r="96" customFormat="false" ht="22.35" hidden="false" customHeight="true" outlineLevel="0" collapsed="false">
      <c r="A96" s="21"/>
      <c r="B96" s="31" t="s">
        <v>100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2" t="n">
        <v>75</v>
      </c>
      <c r="N96" s="33" t="n">
        <v>7</v>
      </c>
      <c r="O96" s="33" t="n">
        <v>3</v>
      </c>
      <c r="P96" s="34" t="s">
        <v>101</v>
      </c>
      <c r="Q96" s="32"/>
      <c r="R96" s="35"/>
      <c r="S96" s="36" t="n">
        <v>24465</v>
      </c>
      <c r="T96" s="36" t="n">
        <f aca="false">T97</f>
        <v>24465</v>
      </c>
      <c r="U96" s="37" t="n">
        <f aca="false">T96/S96*100</f>
        <v>100</v>
      </c>
      <c r="V96" s="29"/>
      <c r="W96" s="30"/>
    </row>
    <row r="97" customFormat="false" ht="45.75" hidden="false" customHeight="true" outlineLevel="0" collapsed="false">
      <c r="A97" s="21"/>
      <c r="B97" s="31" t="s">
        <v>102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2" t="n">
        <v>75</v>
      </c>
      <c r="N97" s="33" t="n">
        <v>7</v>
      </c>
      <c r="O97" s="33" t="n">
        <v>3</v>
      </c>
      <c r="P97" s="34" t="s">
        <v>103</v>
      </c>
      <c r="Q97" s="32"/>
      <c r="R97" s="35"/>
      <c r="S97" s="36" t="n">
        <v>24465</v>
      </c>
      <c r="T97" s="36" t="n">
        <f aca="false">T98+T100+T105+T107+T109+T111</f>
        <v>24465</v>
      </c>
      <c r="U97" s="37" t="n">
        <f aca="false">T97/S97*100</f>
        <v>100</v>
      </c>
      <c r="V97" s="29"/>
      <c r="W97" s="30"/>
    </row>
    <row r="98" customFormat="false" ht="15" hidden="false" customHeight="true" outlineLevel="0" collapsed="false">
      <c r="A98" s="21"/>
      <c r="B98" s="31" t="s">
        <v>104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2" t="n">
        <v>75</v>
      </c>
      <c r="N98" s="33" t="n">
        <v>7</v>
      </c>
      <c r="O98" s="33" t="n">
        <v>3</v>
      </c>
      <c r="P98" s="34" t="s">
        <v>105</v>
      </c>
      <c r="Q98" s="32"/>
      <c r="R98" s="35"/>
      <c r="S98" s="36" t="n">
        <v>7026.8</v>
      </c>
      <c r="T98" s="36" t="n">
        <f aca="false">T99</f>
        <v>7026.8</v>
      </c>
      <c r="U98" s="37" t="n">
        <f aca="false">T98/S98*100</f>
        <v>100</v>
      </c>
      <c r="V98" s="29"/>
      <c r="W98" s="30"/>
    </row>
    <row r="99" customFormat="false" ht="15" hidden="false" customHeight="true" outlineLevel="0" collapsed="false">
      <c r="A99" s="21"/>
      <c r="B99" s="31" t="s">
        <v>28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2" t="n">
        <v>75</v>
      </c>
      <c r="N99" s="33" t="n">
        <v>7</v>
      </c>
      <c r="O99" s="33" t="n">
        <v>3</v>
      </c>
      <c r="P99" s="34" t="s">
        <v>105</v>
      </c>
      <c r="Q99" s="32" t="s">
        <v>29</v>
      </c>
      <c r="R99" s="35"/>
      <c r="S99" s="36" t="n">
        <v>7026.8</v>
      </c>
      <c r="T99" s="36" t="n">
        <v>7026.8</v>
      </c>
      <c r="U99" s="37" t="n">
        <f aca="false">T99/S99*100</f>
        <v>100</v>
      </c>
      <c r="V99" s="29"/>
      <c r="W99" s="30"/>
    </row>
    <row r="100" customFormat="false" ht="27.6" hidden="false" customHeight="true" outlineLevel="0" collapsed="false">
      <c r="A100" s="21"/>
      <c r="B100" s="31" t="s">
        <v>106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2" t="n">
        <v>75</v>
      </c>
      <c r="N100" s="33" t="n">
        <v>7</v>
      </c>
      <c r="O100" s="33" t="n">
        <v>3</v>
      </c>
      <c r="P100" s="34" t="s">
        <v>107</v>
      </c>
      <c r="Q100" s="32"/>
      <c r="R100" s="35"/>
      <c r="S100" s="36" t="n">
        <v>6055</v>
      </c>
      <c r="T100" s="36" t="n">
        <f aca="false">T101+T102+T103+T104</f>
        <v>6055</v>
      </c>
      <c r="U100" s="37" t="n">
        <f aca="false">T100/S100*100</f>
        <v>100</v>
      </c>
      <c r="V100" s="29"/>
      <c r="W100" s="30"/>
    </row>
    <row r="101" customFormat="false" ht="15" hidden="false" customHeight="true" outlineLevel="0" collapsed="false">
      <c r="A101" s="21"/>
      <c r="B101" s="31" t="s">
        <v>28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2" t="n">
        <v>75</v>
      </c>
      <c r="N101" s="33" t="n">
        <v>7</v>
      </c>
      <c r="O101" s="33" t="n">
        <v>3</v>
      </c>
      <c r="P101" s="34" t="s">
        <v>107</v>
      </c>
      <c r="Q101" s="32" t="s">
        <v>29</v>
      </c>
      <c r="R101" s="35"/>
      <c r="S101" s="36" t="n">
        <v>6015.7</v>
      </c>
      <c r="T101" s="36" t="n">
        <v>6015.7</v>
      </c>
      <c r="U101" s="37" t="n">
        <f aca="false">T101/S101*100</f>
        <v>100</v>
      </c>
      <c r="V101" s="29"/>
      <c r="W101" s="30"/>
    </row>
    <row r="102" customFormat="false" ht="15" hidden="false" customHeight="true" outlineLevel="0" collapsed="false">
      <c r="A102" s="21"/>
      <c r="B102" s="31" t="s">
        <v>108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2" t="n">
        <v>75</v>
      </c>
      <c r="N102" s="33" t="n">
        <v>7</v>
      </c>
      <c r="O102" s="33" t="n">
        <v>3</v>
      </c>
      <c r="P102" s="34" t="s">
        <v>107</v>
      </c>
      <c r="Q102" s="32" t="s">
        <v>109</v>
      </c>
      <c r="R102" s="35"/>
      <c r="S102" s="36" t="n">
        <v>13.9</v>
      </c>
      <c r="T102" s="36" t="n">
        <v>13.9</v>
      </c>
      <c r="U102" s="37" t="n">
        <f aca="false">T102/S102*100</f>
        <v>100</v>
      </c>
      <c r="V102" s="29"/>
      <c r="W102" s="30"/>
    </row>
    <row r="103" customFormat="false" ht="44" hidden="false" customHeight="true" outlineLevel="0" collapsed="false">
      <c r="A103" s="21"/>
      <c r="B103" s="31" t="s">
        <v>110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2" t="n">
        <v>75</v>
      </c>
      <c r="N103" s="33" t="n">
        <v>7</v>
      </c>
      <c r="O103" s="33" t="n">
        <v>3</v>
      </c>
      <c r="P103" s="34" t="s">
        <v>107</v>
      </c>
      <c r="Q103" s="32" t="s">
        <v>111</v>
      </c>
      <c r="R103" s="35"/>
      <c r="S103" s="36" t="n">
        <v>9</v>
      </c>
      <c r="T103" s="36" t="n">
        <v>9</v>
      </c>
      <c r="U103" s="37" t="n">
        <f aca="false">T103/S103*100</f>
        <v>100</v>
      </c>
      <c r="V103" s="29"/>
      <c r="W103" s="30"/>
    </row>
    <row r="104" customFormat="false" ht="38.85" hidden="false" customHeight="true" outlineLevel="0" collapsed="false">
      <c r="A104" s="21"/>
      <c r="B104" s="31" t="s">
        <v>112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2" t="n">
        <v>75</v>
      </c>
      <c r="N104" s="33" t="n">
        <v>7</v>
      </c>
      <c r="O104" s="33" t="n">
        <v>3</v>
      </c>
      <c r="P104" s="34" t="s">
        <v>107</v>
      </c>
      <c r="Q104" s="32" t="s">
        <v>113</v>
      </c>
      <c r="R104" s="35"/>
      <c r="S104" s="36" t="n">
        <v>16.4</v>
      </c>
      <c r="T104" s="36" t="n">
        <v>16.4</v>
      </c>
      <c r="U104" s="37" t="n">
        <f aca="false">T104/S104*100</f>
        <v>100</v>
      </c>
      <c r="V104" s="29"/>
      <c r="W104" s="30"/>
    </row>
    <row r="105" customFormat="false" ht="15" hidden="false" customHeight="true" outlineLevel="0" collapsed="false">
      <c r="A105" s="21"/>
      <c r="B105" s="31" t="s">
        <v>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2" t="n">
        <v>75</v>
      </c>
      <c r="N105" s="33" t="n">
        <v>7</v>
      </c>
      <c r="O105" s="33" t="n">
        <v>3</v>
      </c>
      <c r="P105" s="34" t="s">
        <v>114</v>
      </c>
      <c r="Q105" s="32"/>
      <c r="R105" s="35"/>
      <c r="S105" s="36" t="n">
        <v>580</v>
      </c>
      <c r="T105" s="36" t="n">
        <f aca="false">T106</f>
        <v>580</v>
      </c>
      <c r="U105" s="37" t="n">
        <f aca="false">T105/S105*100</f>
        <v>100</v>
      </c>
      <c r="V105" s="29"/>
      <c r="W105" s="30"/>
    </row>
    <row r="106" customFormat="false" ht="15" hidden="false" customHeight="true" outlineLevel="0" collapsed="false">
      <c r="A106" s="21"/>
      <c r="B106" s="31" t="s">
        <v>28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2" t="n">
        <v>75</v>
      </c>
      <c r="N106" s="33" t="n">
        <v>7</v>
      </c>
      <c r="O106" s="33" t="n">
        <v>3</v>
      </c>
      <c r="P106" s="34" t="s">
        <v>114</v>
      </c>
      <c r="Q106" s="32" t="s">
        <v>29</v>
      </c>
      <c r="R106" s="35"/>
      <c r="S106" s="36" t="n">
        <v>580</v>
      </c>
      <c r="T106" s="36" t="n">
        <v>580</v>
      </c>
      <c r="U106" s="37" t="n">
        <f aca="false">T106/S106*100</f>
        <v>100</v>
      </c>
      <c r="V106" s="29"/>
      <c r="W106" s="30"/>
    </row>
    <row r="107" customFormat="false" ht="15" hidden="false" customHeight="true" outlineLevel="0" collapsed="false">
      <c r="A107" s="21"/>
      <c r="B107" s="31" t="s">
        <v>42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2" t="n">
        <v>75</v>
      </c>
      <c r="N107" s="33" t="n">
        <v>7</v>
      </c>
      <c r="O107" s="33" t="n">
        <v>3</v>
      </c>
      <c r="P107" s="34" t="s">
        <v>115</v>
      </c>
      <c r="Q107" s="32"/>
      <c r="R107" s="35"/>
      <c r="S107" s="36" t="n">
        <v>729.5</v>
      </c>
      <c r="T107" s="36" t="n">
        <f aca="false">T108</f>
        <v>729.5</v>
      </c>
      <c r="U107" s="37" t="n">
        <f aca="false">T107/S107*100</f>
        <v>100</v>
      </c>
      <c r="V107" s="29"/>
      <c r="W107" s="30"/>
    </row>
    <row r="108" customFormat="false" ht="15" hidden="false" customHeight="true" outlineLevel="0" collapsed="false">
      <c r="A108" s="21"/>
      <c r="B108" s="31" t="s">
        <v>28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2" t="n">
        <v>75</v>
      </c>
      <c r="N108" s="33" t="n">
        <v>7</v>
      </c>
      <c r="O108" s="33" t="n">
        <v>3</v>
      </c>
      <c r="P108" s="34" t="s">
        <v>115</v>
      </c>
      <c r="Q108" s="32" t="s">
        <v>29</v>
      </c>
      <c r="R108" s="35"/>
      <c r="S108" s="36" t="n">
        <v>729.5</v>
      </c>
      <c r="T108" s="36" t="n">
        <v>729.5</v>
      </c>
      <c r="U108" s="37" t="n">
        <f aca="false">T108/S108*100</f>
        <v>100</v>
      </c>
      <c r="V108" s="29"/>
      <c r="W108" s="30"/>
    </row>
    <row r="109" customFormat="false" ht="32.8" hidden="false" customHeight="true" outlineLevel="0" collapsed="false">
      <c r="A109" s="21"/>
      <c r="B109" s="31" t="s">
        <v>44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2" t="n">
        <v>75</v>
      </c>
      <c r="N109" s="33" t="n">
        <v>7</v>
      </c>
      <c r="O109" s="33" t="n">
        <v>3</v>
      </c>
      <c r="P109" s="34" t="s">
        <v>116</v>
      </c>
      <c r="Q109" s="32"/>
      <c r="R109" s="35"/>
      <c r="S109" s="36" t="n">
        <v>8060.5</v>
      </c>
      <c r="T109" s="36" t="n">
        <f aca="false">T110</f>
        <v>8060.5</v>
      </c>
      <c r="U109" s="37" t="n">
        <f aca="false">T109/S109*100</f>
        <v>100</v>
      </c>
      <c r="V109" s="29"/>
      <c r="W109" s="30"/>
    </row>
    <row r="110" customFormat="false" ht="15" hidden="false" customHeight="true" outlineLevel="0" collapsed="false">
      <c r="A110" s="21"/>
      <c r="B110" s="31" t="s">
        <v>28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2" t="n">
        <v>75</v>
      </c>
      <c r="N110" s="33" t="n">
        <v>7</v>
      </c>
      <c r="O110" s="33" t="n">
        <v>3</v>
      </c>
      <c r="P110" s="34" t="s">
        <v>116</v>
      </c>
      <c r="Q110" s="32" t="s">
        <v>29</v>
      </c>
      <c r="R110" s="35"/>
      <c r="S110" s="36" t="n">
        <v>8060.5</v>
      </c>
      <c r="T110" s="36" t="n">
        <v>8060.5</v>
      </c>
      <c r="U110" s="37" t="n">
        <f aca="false">T110/S110*100</f>
        <v>100</v>
      </c>
      <c r="V110" s="29"/>
      <c r="W110" s="30"/>
    </row>
    <row r="111" customFormat="false" ht="30.75" hidden="false" customHeight="true" outlineLevel="0" collapsed="false">
      <c r="A111" s="21"/>
      <c r="B111" s="31" t="s">
        <v>117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2" t="n">
        <v>75</v>
      </c>
      <c r="N111" s="33" t="n">
        <v>7</v>
      </c>
      <c r="O111" s="33" t="n">
        <v>3</v>
      </c>
      <c r="P111" s="34" t="s">
        <v>118</v>
      </c>
      <c r="Q111" s="32"/>
      <c r="R111" s="35"/>
      <c r="S111" s="36" t="n">
        <v>2013.2</v>
      </c>
      <c r="T111" s="36" t="n">
        <f aca="false">T112</f>
        <v>2013.2</v>
      </c>
      <c r="U111" s="37" t="n">
        <f aca="false">T111/S111*100</f>
        <v>100</v>
      </c>
      <c r="V111" s="29"/>
      <c r="W111" s="30"/>
    </row>
    <row r="112" customFormat="false" ht="15" hidden="false" customHeight="true" outlineLevel="0" collapsed="false">
      <c r="A112" s="21"/>
      <c r="B112" s="31" t="s">
        <v>28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2" t="n">
        <v>75</v>
      </c>
      <c r="N112" s="33" t="n">
        <v>7</v>
      </c>
      <c r="O112" s="33" t="n">
        <v>3</v>
      </c>
      <c r="P112" s="34" t="s">
        <v>118</v>
      </c>
      <c r="Q112" s="32" t="s">
        <v>29</v>
      </c>
      <c r="R112" s="35"/>
      <c r="S112" s="36" t="n">
        <v>2013.2</v>
      </c>
      <c r="T112" s="36" t="n">
        <v>2013.2</v>
      </c>
      <c r="U112" s="37" t="n">
        <f aca="false">T112/S112*100</f>
        <v>100</v>
      </c>
      <c r="V112" s="29"/>
      <c r="W112" s="30"/>
    </row>
    <row r="113" customFormat="false" ht="33.2" hidden="false" customHeight="true" outlineLevel="0" collapsed="false">
      <c r="A113" s="21"/>
      <c r="B113" s="31" t="s">
        <v>50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2" t="n">
        <v>75</v>
      </c>
      <c r="N113" s="33" t="n">
        <v>7</v>
      </c>
      <c r="O113" s="33" t="n">
        <v>3</v>
      </c>
      <c r="P113" s="34" t="s">
        <v>51</v>
      </c>
      <c r="Q113" s="32"/>
      <c r="R113" s="35"/>
      <c r="S113" s="36" t="n">
        <v>366</v>
      </c>
      <c r="T113" s="36" t="n">
        <f aca="false">T114</f>
        <v>366</v>
      </c>
      <c r="U113" s="37" t="n">
        <f aca="false">T113/S113*100</f>
        <v>100</v>
      </c>
      <c r="V113" s="29"/>
      <c r="W113" s="30"/>
    </row>
    <row r="114" customFormat="false" ht="38.25" hidden="false" customHeight="true" outlineLevel="0" collapsed="false">
      <c r="A114" s="21"/>
      <c r="B114" s="31" t="s">
        <v>52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2" t="n">
        <v>75</v>
      </c>
      <c r="N114" s="33" t="n">
        <v>7</v>
      </c>
      <c r="O114" s="33" t="n">
        <v>3</v>
      </c>
      <c r="P114" s="34" t="s">
        <v>53</v>
      </c>
      <c r="Q114" s="32"/>
      <c r="R114" s="35"/>
      <c r="S114" s="36" t="n">
        <v>366</v>
      </c>
      <c r="T114" s="36" t="n">
        <f aca="false">T115</f>
        <v>366</v>
      </c>
      <c r="U114" s="37" t="n">
        <f aca="false">T114/S114*100</f>
        <v>100</v>
      </c>
      <c r="V114" s="29"/>
      <c r="W114" s="30"/>
    </row>
    <row r="115" customFormat="false" ht="36.95" hidden="false" customHeight="true" outlineLevel="0" collapsed="false">
      <c r="A115" s="21"/>
      <c r="B115" s="31" t="s">
        <v>54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2" t="n">
        <v>75</v>
      </c>
      <c r="N115" s="33" t="n">
        <v>7</v>
      </c>
      <c r="O115" s="33" t="n">
        <v>3</v>
      </c>
      <c r="P115" s="34" t="s">
        <v>55</v>
      </c>
      <c r="Q115" s="32"/>
      <c r="R115" s="35"/>
      <c r="S115" s="36" t="n">
        <v>366</v>
      </c>
      <c r="T115" s="36" t="n">
        <f aca="false">T116</f>
        <v>366</v>
      </c>
      <c r="U115" s="37" t="n">
        <f aca="false">T115/S115*100</f>
        <v>100</v>
      </c>
      <c r="V115" s="29"/>
      <c r="W115" s="30"/>
    </row>
    <row r="116" customFormat="false" ht="15" hidden="false" customHeight="true" outlineLevel="0" collapsed="false">
      <c r="A116" s="21"/>
      <c r="B116" s="31" t="s">
        <v>28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2" t="n">
        <v>75</v>
      </c>
      <c r="N116" s="33" t="n">
        <v>7</v>
      </c>
      <c r="O116" s="33" t="n">
        <v>3</v>
      </c>
      <c r="P116" s="34" t="s">
        <v>55</v>
      </c>
      <c r="Q116" s="32" t="s">
        <v>29</v>
      </c>
      <c r="R116" s="35"/>
      <c r="S116" s="36" t="n">
        <v>366</v>
      </c>
      <c r="T116" s="36" t="n">
        <v>366</v>
      </c>
      <c r="U116" s="37" t="n">
        <f aca="false">T116/S116*100</f>
        <v>100</v>
      </c>
      <c r="V116" s="29"/>
      <c r="W116" s="30"/>
    </row>
    <row r="117" customFormat="false" ht="40.7" hidden="false" customHeight="true" outlineLevel="0" collapsed="false">
      <c r="A117" s="21"/>
      <c r="B117" s="31" t="s">
        <v>20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2" t="n">
        <v>75</v>
      </c>
      <c r="N117" s="33" t="n">
        <v>7</v>
      </c>
      <c r="O117" s="33" t="n">
        <v>3</v>
      </c>
      <c r="P117" s="34" t="s">
        <v>21</v>
      </c>
      <c r="Q117" s="32"/>
      <c r="R117" s="35"/>
      <c r="S117" s="36" t="n">
        <v>77.9</v>
      </c>
      <c r="T117" s="36" t="n">
        <f aca="false">T118</f>
        <v>77.9</v>
      </c>
      <c r="U117" s="37" t="n">
        <f aca="false">T117/S117*100</f>
        <v>100</v>
      </c>
      <c r="V117" s="29"/>
      <c r="W117" s="30"/>
    </row>
    <row r="118" customFormat="false" ht="18.2" hidden="false" customHeight="true" outlineLevel="0" collapsed="false">
      <c r="A118" s="21"/>
      <c r="B118" s="31" t="s">
        <v>119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2" t="n">
        <v>75</v>
      </c>
      <c r="N118" s="33" t="n">
        <v>7</v>
      </c>
      <c r="O118" s="33" t="n">
        <v>3</v>
      </c>
      <c r="P118" s="34" t="s">
        <v>120</v>
      </c>
      <c r="Q118" s="32"/>
      <c r="R118" s="35"/>
      <c r="S118" s="36" t="n">
        <v>77.9</v>
      </c>
      <c r="T118" s="36" t="n">
        <f aca="false">T119</f>
        <v>77.9</v>
      </c>
      <c r="U118" s="37" t="n">
        <f aca="false">T118/S118*100</f>
        <v>100</v>
      </c>
      <c r="V118" s="29"/>
      <c r="W118" s="30"/>
    </row>
    <row r="119" customFormat="false" ht="47" hidden="false" customHeight="true" outlineLevel="0" collapsed="false">
      <c r="A119" s="21"/>
      <c r="B119" s="31" t="s">
        <v>121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2" t="n">
        <v>75</v>
      </c>
      <c r="N119" s="33" t="n">
        <v>7</v>
      </c>
      <c r="O119" s="33" t="n">
        <v>3</v>
      </c>
      <c r="P119" s="34" t="s">
        <v>122</v>
      </c>
      <c r="Q119" s="32"/>
      <c r="R119" s="35"/>
      <c r="S119" s="36" t="n">
        <v>77.9</v>
      </c>
      <c r="T119" s="36" t="n">
        <f aca="false">T120</f>
        <v>77.9</v>
      </c>
      <c r="U119" s="37" t="n">
        <f aca="false">T119/S119*100</f>
        <v>100</v>
      </c>
      <c r="V119" s="29"/>
      <c r="W119" s="30"/>
    </row>
    <row r="120" customFormat="false" ht="22.35" hidden="false" customHeight="true" outlineLevel="0" collapsed="false">
      <c r="A120" s="21"/>
      <c r="B120" s="31" t="s">
        <v>123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2" t="n">
        <v>75</v>
      </c>
      <c r="N120" s="33" t="n">
        <v>7</v>
      </c>
      <c r="O120" s="33" t="n">
        <v>3</v>
      </c>
      <c r="P120" s="34" t="s">
        <v>124</v>
      </c>
      <c r="Q120" s="32"/>
      <c r="R120" s="35"/>
      <c r="S120" s="36" t="n">
        <v>77.9</v>
      </c>
      <c r="T120" s="36" t="n">
        <f aca="false">T121</f>
        <v>77.9</v>
      </c>
      <c r="U120" s="37" t="n">
        <f aca="false">T120/S120*100</f>
        <v>100</v>
      </c>
      <c r="V120" s="29"/>
      <c r="W120" s="30"/>
    </row>
    <row r="121" customFormat="false" ht="15" hidden="false" customHeight="true" outlineLevel="0" collapsed="false">
      <c r="A121" s="21"/>
      <c r="B121" s="31" t="s">
        <v>28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2" t="n">
        <v>75</v>
      </c>
      <c r="N121" s="33" t="n">
        <v>7</v>
      </c>
      <c r="O121" s="33" t="n">
        <v>3</v>
      </c>
      <c r="P121" s="34" t="s">
        <v>124</v>
      </c>
      <c r="Q121" s="32" t="s">
        <v>29</v>
      </c>
      <c r="R121" s="35"/>
      <c r="S121" s="36" t="n">
        <v>77.9</v>
      </c>
      <c r="T121" s="36" t="n">
        <v>77.9</v>
      </c>
      <c r="U121" s="37" t="n">
        <f aca="false">T121/S121*100</f>
        <v>100</v>
      </c>
      <c r="V121" s="29"/>
      <c r="W121" s="30"/>
    </row>
    <row r="122" customFormat="false" ht="12.6" hidden="true" customHeight="true" outlineLevel="0" collapsed="false">
      <c r="A122" s="21"/>
      <c r="B122" s="31" t="s">
        <v>56</v>
      </c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2" t="n">
        <v>75</v>
      </c>
      <c r="N122" s="33" t="n">
        <v>7</v>
      </c>
      <c r="O122" s="33" t="n">
        <v>3</v>
      </c>
      <c r="P122" s="34" t="s">
        <v>57</v>
      </c>
      <c r="Q122" s="32"/>
      <c r="R122" s="35"/>
      <c r="S122" s="36" t="n">
        <v>0</v>
      </c>
      <c r="T122" s="36"/>
      <c r="U122" s="37" t="e">
        <f aca="false">T122/S122*100</f>
        <v>#DIV/0!</v>
      </c>
      <c r="V122" s="29"/>
      <c r="W122" s="30"/>
    </row>
    <row r="123" customFormat="false" ht="12.6" hidden="true" customHeight="true" outlineLevel="0" collapsed="false">
      <c r="A123" s="21"/>
      <c r="B123" s="31" t="s">
        <v>58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2" t="n">
        <v>75</v>
      </c>
      <c r="N123" s="33" t="n">
        <v>7</v>
      </c>
      <c r="O123" s="33" t="n">
        <v>3</v>
      </c>
      <c r="P123" s="34" t="s">
        <v>59</v>
      </c>
      <c r="Q123" s="32"/>
      <c r="R123" s="35"/>
      <c r="S123" s="36" t="n">
        <v>0</v>
      </c>
      <c r="T123" s="36"/>
      <c r="U123" s="37" t="e">
        <f aca="false">T123/S123*100</f>
        <v>#DIV/0!</v>
      </c>
      <c r="V123" s="29"/>
      <c r="W123" s="30"/>
    </row>
    <row r="124" customFormat="false" ht="12.6" hidden="true" customHeight="true" outlineLevel="0" collapsed="false">
      <c r="A124" s="21"/>
      <c r="B124" s="31" t="s">
        <v>60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2" t="n">
        <v>75</v>
      </c>
      <c r="N124" s="33" t="n">
        <v>7</v>
      </c>
      <c r="O124" s="33" t="n">
        <v>3</v>
      </c>
      <c r="P124" s="34" t="s">
        <v>61</v>
      </c>
      <c r="Q124" s="32"/>
      <c r="R124" s="35"/>
      <c r="S124" s="36" t="n">
        <v>0</v>
      </c>
      <c r="T124" s="36"/>
      <c r="U124" s="37" t="e">
        <f aca="false">T124/S124*100</f>
        <v>#DIV/0!</v>
      </c>
      <c r="V124" s="29"/>
      <c r="W124" s="30"/>
    </row>
    <row r="125" customFormat="false" ht="12.6" hidden="true" customHeight="true" outlineLevel="0" collapsed="false">
      <c r="A125" s="21"/>
      <c r="B125" s="31" t="s">
        <v>28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2" t="n">
        <v>75</v>
      </c>
      <c r="N125" s="33" t="n">
        <v>7</v>
      </c>
      <c r="O125" s="33" t="n">
        <v>3</v>
      </c>
      <c r="P125" s="34" t="s">
        <v>61</v>
      </c>
      <c r="Q125" s="32" t="s">
        <v>29</v>
      </c>
      <c r="R125" s="35"/>
      <c r="S125" s="36" t="n">
        <v>0</v>
      </c>
      <c r="T125" s="36"/>
      <c r="U125" s="37" t="e">
        <f aca="false">T125/S125*100</f>
        <v>#DIV/0!</v>
      </c>
      <c r="V125" s="29"/>
      <c r="W125" s="30"/>
    </row>
    <row r="126" customFormat="false" ht="40.15" hidden="false" customHeight="true" outlineLevel="0" collapsed="false">
      <c r="A126" s="21"/>
      <c r="B126" s="31" t="s">
        <v>125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2" t="n">
        <v>75</v>
      </c>
      <c r="N126" s="33" t="n">
        <v>7</v>
      </c>
      <c r="O126" s="33" t="n">
        <v>3</v>
      </c>
      <c r="P126" s="34" t="s">
        <v>126</v>
      </c>
      <c r="Q126" s="32"/>
      <c r="R126" s="35"/>
      <c r="S126" s="36" t="n">
        <v>210.5</v>
      </c>
      <c r="T126" s="36" t="n">
        <f aca="false">T127</f>
        <v>210.5</v>
      </c>
      <c r="U126" s="37" t="n">
        <f aca="false">T126/S126*100</f>
        <v>100</v>
      </c>
      <c r="V126" s="29"/>
      <c r="W126" s="30"/>
    </row>
    <row r="127" customFormat="false" ht="37.3" hidden="false" customHeight="true" outlineLevel="0" collapsed="false">
      <c r="A127" s="21"/>
      <c r="B127" s="31" t="s">
        <v>127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2" t="n">
        <v>75</v>
      </c>
      <c r="N127" s="33" t="n">
        <v>7</v>
      </c>
      <c r="O127" s="33" t="n">
        <v>3</v>
      </c>
      <c r="P127" s="34" t="s">
        <v>128</v>
      </c>
      <c r="Q127" s="32"/>
      <c r="R127" s="35"/>
      <c r="S127" s="36" t="n">
        <v>210.5</v>
      </c>
      <c r="T127" s="36" t="n">
        <f aca="false">T128</f>
        <v>210.5</v>
      </c>
      <c r="U127" s="37" t="n">
        <f aca="false">T127/S127*100</f>
        <v>100</v>
      </c>
      <c r="V127" s="29"/>
      <c r="W127" s="30"/>
    </row>
    <row r="128" customFormat="false" ht="22.35" hidden="false" customHeight="true" outlineLevel="0" collapsed="false">
      <c r="A128" s="21"/>
      <c r="B128" s="31" t="s">
        <v>129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2" t="n">
        <v>75</v>
      </c>
      <c r="N128" s="33" t="n">
        <v>7</v>
      </c>
      <c r="O128" s="33" t="n">
        <v>3</v>
      </c>
      <c r="P128" s="34" t="s">
        <v>130</v>
      </c>
      <c r="Q128" s="32"/>
      <c r="R128" s="35"/>
      <c r="S128" s="36" t="n">
        <v>210.5</v>
      </c>
      <c r="T128" s="36" t="n">
        <f aca="false">T129</f>
        <v>210.5</v>
      </c>
      <c r="U128" s="37" t="n">
        <f aca="false">T128/S128*100</f>
        <v>100</v>
      </c>
      <c r="V128" s="29"/>
      <c r="W128" s="30"/>
    </row>
    <row r="129" customFormat="false" ht="27.6" hidden="false" customHeight="true" outlineLevel="0" collapsed="false">
      <c r="A129" s="21"/>
      <c r="B129" s="31" t="s">
        <v>131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2" t="n">
        <v>75</v>
      </c>
      <c r="N129" s="33" t="n">
        <v>7</v>
      </c>
      <c r="O129" s="33" t="n">
        <v>3</v>
      </c>
      <c r="P129" s="34" t="s">
        <v>132</v>
      </c>
      <c r="Q129" s="32"/>
      <c r="R129" s="35"/>
      <c r="S129" s="36" t="n">
        <v>210.5</v>
      </c>
      <c r="T129" s="36" t="n">
        <f aca="false">T130</f>
        <v>210.5</v>
      </c>
      <c r="U129" s="37" t="n">
        <f aca="false">T129/S129*100</f>
        <v>100</v>
      </c>
      <c r="V129" s="29"/>
      <c r="W129" s="30"/>
    </row>
    <row r="130" customFormat="false" ht="15" hidden="false" customHeight="true" outlineLevel="0" collapsed="false">
      <c r="A130" s="21"/>
      <c r="B130" s="31" t="s">
        <v>28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2" t="n">
        <v>75</v>
      </c>
      <c r="N130" s="33" t="n">
        <v>7</v>
      </c>
      <c r="O130" s="33" t="n">
        <v>3</v>
      </c>
      <c r="P130" s="34" t="s">
        <v>132</v>
      </c>
      <c r="Q130" s="32" t="s">
        <v>29</v>
      </c>
      <c r="R130" s="35"/>
      <c r="S130" s="36" t="n">
        <v>210.5</v>
      </c>
      <c r="T130" s="36" t="n">
        <v>210.5</v>
      </c>
      <c r="U130" s="37" t="n">
        <f aca="false">T130/S130*100</f>
        <v>100</v>
      </c>
      <c r="V130" s="29"/>
      <c r="W130" s="30"/>
    </row>
    <row r="131" customFormat="false" ht="15" hidden="false" customHeight="true" outlineLevel="0" collapsed="false">
      <c r="A131" s="21"/>
      <c r="B131" s="31" t="s">
        <v>133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2" t="n">
        <v>75</v>
      </c>
      <c r="N131" s="33" t="n">
        <v>7</v>
      </c>
      <c r="O131" s="33" t="n">
        <v>7</v>
      </c>
      <c r="P131" s="34"/>
      <c r="Q131" s="32"/>
      <c r="R131" s="35"/>
      <c r="S131" s="36" t="n">
        <v>1201.5</v>
      </c>
      <c r="T131" s="36" t="n">
        <f aca="false">T132</f>
        <v>1201.5</v>
      </c>
      <c r="U131" s="37" t="n">
        <f aca="false">T131/S131*100</f>
        <v>100</v>
      </c>
      <c r="V131" s="29"/>
      <c r="W131" s="30"/>
    </row>
    <row r="132" customFormat="false" ht="31.9" hidden="false" customHeight="true" outlineLevel="0" collapsed="false">
      <c r="A132" s="21"/>
      <c r="B132" s="31" t="s">
        <v>32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2" t="n">
        <v>75</v>
      </c>
      <c r="N132" s="33" t="n">
        <v>7</v>
      </c>
      <c r="O132" s="33" t="n">
        <v>7</v>
      </c>
      <c r="P132" s="34" t="s">
        <v>33</v>
      </c>
      <c r="Q132" s="32"/>
      <c r="R132" s="35"/>
      <c r="S132" s="36" t="n">
        <v>1201.5</v>
      </c>
      <c r="T132" s="36" t="n">
        <f aca="false">T133</f>
        <v>1201.5</v>
      </c>
      <c r="U132" s="37" t="n">
        <f aca="false">T132/S132*100</f>
        <v>100</v>
      </c>
      <c r="V132" s="29"/>
      <c r="W132" s="30"/>
    </row>
    <row r="133" customFormat="false" ht="15" hidden="false" customHeight="true" outlineLevel="0" collapsed="false">
      <c r="A133" s="21"/>
      <c r="B133" s="31" t="s">
        <v>134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2" t="n">
        <v>75</v>
      </c>
      <c r="N133" s="33" t="n">
        <v>7</v>
      </c>
      <c r="O133" s="33" t="n">
        <v>7</v>
      </c>
      <c r="P133" s="34" t="s">
        <v>135</v>
      </c>
      <c r="Q133" s="32"/>
      <c r="R133" s="35"/>
      <c r="S133" s="36" t="n">
        <v>1201.5</v>
      </c>
      <c r="T133" s="36" t="n">
        <f aca="false">T134</f>
        <v>1201.5</v>
      </c>
      <c r="U133" s="37" t="n">
        <f aca="false">T133/S133*100</f>
        <v>100</v>
      </c>
      <c r="V133" s="29"/>
      <c r="W133" s="30"/>
    </row>
    <row r="134" customFormat="false" ht="25.7" hidden="false" customHeight="true" outlineLevel="0" collapsed="false">
      <c r="A134" s="21"/>
      <c r="B134" s="31" t="s">
        <v>136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2" t="n">
        <v>75</v>
      </c>
      <c r="N134" s="33" t="n">
        <v>7</v>
      </c>
      <c r="O134" s="33" t="n">
        <v>7</v>
      </c>
      <c r="P134" s="34" t="s">
        <v>137</v>
      </c>
      <c r="Q134" s="32"/>
      <c r="R134" s="35"/>
      <c r="S134" s="36" t="n">
        <v>1201.5</v>
      </c>
      <c r="T134" s="36" t="n">
        <f aca="false">T135+T138</f>
        <v>1201.5</v>
      </c>
      <c r="U134" s="37" t="n">
        <f aca="false">T134/S134*100</f>
        <v>100</v>
      </c>
      <c r="V134" s="29"/>
      <c r="W134" s="30"/>
    </row>
    <row r="135" customFormat="false" ht="31.9" hidden="false" customHeight="true" outlineLevel="0" collapsed="false">
      <c r="A135" s="21"/>
      <c r="B135" s="31" t="s">
        <v>138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2" t="n">
        <v>75</v>
      </c>
      <c r="N135" s="33" t="n">
        <v>7</v>
      </c>
      <c r="O135" s="33" t="n">
        <v>7</v>
      </c>
      <c r="P135" s="34" t="s">
        <v>139</v>
      </c>
      <c r="Q135" s="32"/>
      <c r="R135" s="35"/>
      <c r="S135" s="36" t="n">
        <v>1151.5</v>
      </c>
      <c r="T135" s="36" t="n">
        <f aca="false">T136+T137</f>
        <v>1151.5</v>
      </c>
      <c r="U135" s="37" t="n">
        <f aca="false">T135/S135*100</f>
        <v>100</v>
      </c>
      <c r="V135" s="29"/>
      <c r="W135" s="30"/>
    </row>
    <row r="136" customFormat="false" ht="15" hidden="false" customHeight="true" outlineLevel="0" collapsed="false">
      <c r="A136" s="21"/>
      <c r="B136" s="31" t="s">
        <v>28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2" t="n">
        <v>75</v>
      </c>
      <c r="N136" s="33" t="n">
        <v>7</v>
      </c>
      <c r="O136" s="33" t="n">
        <v>7</v>
      </c>
      <c r="P136" s="34" t="s">
        <v>139</v>
      </c>
      <c r="Q136" s="32" t="s">
        <v>29</v>
      </c>
      <c r="R136" s="35"/>
      <c r="S136" s="36" t="n">
        <v>307.2</v>
      </c>
      <c r="T136" s="36" t="n">
        <v>307.2</v>
      </c>
      <c r="U136" s="37" t="n">
        <f aca="false">T136/S136*100</f>
        <v>100</v>
      </c>
      <c r="V136" s="29"/>
      <c r="W136" s="30"/>
    </row>
    <row r="137" customFormat="false" ht="15" hidden="false" customHeight="true" outlineLevel="0" collapsed="false">
      <c r="A137" s="21"/>
      <c r="B137" s="31" t="s">
        <v>108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2" t="n">
        <v>75</v>
      </c>
      <c r="N137" s="33" t="n">
        <v>7</v>
      </c>
      <c r="O137" s="33" t="n">
        <v>7</v>
      </c>
      <c r="P137" s="34" t="s">
        <v>139</v>
      </c>
      <c r="Q137" s="32" t="s">
        <v>109</v>
      </c>
      <c r="R137" s="35"/>
      <c r="S137" s="36" t="n">
        <v>844.3</v>
      </c>
      <c r="T137" s="36" t="n">
        <v>844.3</v>
      </c>
      <c r="U137" s="37" t="n">
        <f aca="false">T137/S137*100</f>
        <v>100</v>
      </c>
      <c r="V137" s="29"/>
      <c r="W137" s="30"/>
    </row>
    <row r="138" customFormat="false" ht="31.35" hidden="false" customHeight="true" outlineLevel="0" collapsed="false">
      <c r="A138" s="21"/>
      <c r="B138" s="31" t="s">
        <v>140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2" t="n">
        <v>75</v>
      </c>
      <c r="N138" s="33" t="n">
        <v>7</v>
      </c>
      <c r="O138" s="33" t="n">
        <v>7</v>
      </c>
      <c r="P138" s="34" t="s">
        <v>141</v>
      </c>
      <c r="Q138" s="32"/>
      <c r="R138" s="35"/>
      <c r="S138" s="36" t="n">
        <v>50</v>
      </c>
      <c r="T138" s="36" t="n">
        <f aca="false">SUM(T139)</f>
        <v>50</v>
      </c>
      <c r="U138" s="37" t="n">
        <f aca="false">T138/S138*100</f>
        <v>100</v>
      </c>
      <c r="V138" s="29"/>
      <c r="W138" s="30"/>
    </row>
    <row r="139" customFormat="false" ht="15" hidden="false" customHeight="true" outlineLevel="0" collapsed="false">
      <c r="A139" s="21"/>
      <c r="B139" s="31" t="s">
        <v>108</v>
      </c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2" t="n">
        <v>75</v>
      </c>
      <c r="N139" s="33" t="n">
        <v>7</v>
      </c>
      <c r="O139" s="33" t="n">
        <v>7</v>
      </c>
      <c r="P139" s="34" t="s">
        <v>141</v>
      </c>
      <c r="Q139" s="32" t="s">
        <v>109</v>
      </c>
      <c r="R139" s="35"/>
      <c r="S139" s="36" t="n">
        <v>50</v>
      </c>
      <c r="T139" s="36" t="n">
        <v>50</v>
      </c>
      <c r="U139" s="37" t="n">
        <f aca="false">T139/S139*100</f>
        <v>100</v>
      </c>
      <c r="V139" s="29"/>
      <c r="W139" s="30"/>
    </row>
    <row r="140" customFormat="false" ht="15" hidden="false" customHeight="true" outlineLevel="0" collapsed="false">
      <c r="A140" s="21"/>
      <c r="B140" s="31" t="s">
        <v>142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2" t="n">
        <v>75</v>
      </c>
      <c r="N140" s="33" t="n">
        <v>7</v>
      </c>
      <c r="O140" s="33" t="n">
        <v>9</v>
      </c>
      <c r="P140" s="34"/>
      <c r="Q140" s="32"/>
      <c r="R140" s="35"/>
      <c r="S140" s="36" t="n">
        <v>54881.9</v>
      </c>
      <c r="T140" s="36" t="n">
        <f aca="false">T141</f>
        <v>54881.9</v>
      </c>
      <c r="U140" s="37" t="n">
        <f aca="false">T140/S140*100</f>
        <v>100</v>
      </c>
      <c r="V140" s="29"/>
      <c r="W140" s="30"/>
    </row>
    <row r="141" customFormat="false" ht="26.25" hidden="false" customHeight="true" outlineLevel="0" collapsed="false">
      <c r="A141" s="21"/>
      <c r="B141" s="31" t="s">
        <v>32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2" t="n">
        <v>75</v>
      </c>
      <c r="N141" s="33" t="n">
        <v>7</v>
      </c>
      <c r="O141" s="33" t="n">
        <v>9</v>
      </c>
      <c r="P141" s="34" t="s">
        <v>33</v>
      </c>
      <c r="Q141" s="32"/>
      <c r="R141" s="35"/>
      <c r="S141" s="36" t="n">
        <v>54881.9</v>
      </c>
      <c r="T141" s="36" t="n">
        <f aca="false">T142+T152+T161+T168+T176</f>
        <v>54881.9</v>
      </c>
      <c r="U141" s="37" t="n">
        <f aca="false">T141/S141*100</f>
        <v>100</v>
      </c>
      <c r="V141" s="29"/>
      <c r="W141" s="30"/>
    </row>
    <row r="142" customFormat="false" ht="15" hidden="false" customHeight="true" outlineLevel="0" collapsed="false">
      <c r="A142" s="21"/>
      <c r="B142" s="31" t="s">
        <v>63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2" t="n">
        <v>75</v>
      </c>
      <c r="N142" s="33" t="n">
        <v>7</v>
      </c>
      <c r="O142" s="33" t="n">
        <v>9</v>
      </c>
      <c r="P142" s="34" t="s">
        <v>64</v>
      </c>
      <c r="Q142" s="32"/>
      <c r="R142" s="35"/>
      <c r="S142" s="36" t="n">
        <v>6333.9</v>
      </c>
      <c r="T142" s="36" t="n">
        <f aca="false">T143+T146+T149</f>
        <v>6333.9</v>
      </c>
      <c r="U142" s="37" t="n">
        <f aca="false">T142/S142*100</f>
        <v>100</v>
      </c>
      <c r="V142" s="29"/>
      <c r="W142" s="30"/>
    </row>
    <row r="143" customFormat="false" ht="64.15" hidden="false" customHeight="true" outlineLevel="0" collapsed="false">
      <c r="A143" s="21"/>
      <c r="B143" s="31" t="s">
        <v>65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2" t="n">
        <v>75</v>
      </c>
      <c r="N143" s="33" t="n">
        <v>7</v>
      </c>
      <c r="O143" s="33" t="n">
        <v>9</v>
      </c>
      <c r="P143" s="34" t="s">
        <v>66</v>
      </c>
      <c r="Q143" s="32"/>
      <c r="R143" s="35"/>
      <c r="S143" s="36" t="n">
        <v>1000.2</v>
      </c>
      <c r="T143" s="36" t="n">
        <f aca="false">SUM(T144)</f>
        <v>1000.2</v>
      </c>
      <c r="U143" s="37" t="n">
        <f aca="false">T143/S143*100</f>
        <v>100</v>
      </c>
      <c r="V143" s="29"/>
      <c r="W143" s="30"/>
    </row>
    <row r="144" customFormat="false" ht="15" hidden="false" customHeight="true" outlineLevel="0" collapsed="false">
      <c r="A144" s="21"/>
      <c r="B144" s="31" t="s">
        <v>143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2" t="n">
        <v>75</v>
      </c>
      <c r="N144" s="33" t="n">
        <v>7</v>
      </c>
      <c r="O144" s="33" t="n">
        <v>9</v>
      </c>
      <c r="P144" s="34" t="s">
        <v>144</v>
      </c>
      <c r="Q144" s="32"/>
      <c r="R144" s="35"/>
      <c r="S144" s="36" t="n">
        <v>1000.2</v>
      </c>
      <c r="T144" s="36" t="n">
        <f aca="false">SUM(T145)</f>
        <v>1000.2</v>
      </c>
      <c r="U144" s="37" t="n">
        <f aca="false">T144/S144*100</f>
        <v>100</v>
      </c>
      <c r="V144" s="29"/>
      <c r="W144" s="30"/>
    </row>
    <row r="145" customFormat="false" ht="29.45" hidden="false" customHeight="true" outlineLevel="0" collapsed="false">
      <c r="A145" s="21"/>
      <c r="B145" s="31" t="s">
        <v>145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2" t="n">
        <v>75</v>
      </c>
      <c r="N145" s="33" t="n">
        <v>7</v>
      </c>
      <c r="O145" s="33" t="n">
        <v>9</v>
      </c>
      <c r="P145" s="34" t="s">
        <v>144</v>
      </c>
      <c r="Q145" s="32" t="s">
        <v>146</v>
      </c>
      <c r="R145" s="35"/>
      <c r="S145" s="36" t="n">
        <v>1000.2</v>
      </c>
      <c r="T145" s="36" t="n">
        <v>1000.2</v>
      </c>
      <c r="U145" s="37" t="n">
        <f aca="false">T145/S145*100</f>
        <v>100</v>
      </c>
      <c r="V145" s="29"/>
      <c r="W145" s="30"/>
    </row>
    <row r="146" customFormat="false" ht="29.45" hidden="false" customHeight="true" outlineLevel="0" collapsed="false">
      <c r="A146" s="21"/>
      <c r="B146" s="31" t="s">
        <v>147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2" t="n">
        <v>75</v>
      </c>
      <c r="N146" s="33" t="n">
        <v>7</v>
      </c>
      <c r="O146" s="33" t="n">
        <v>9</v>
      </c>
      <c r="P146" s="34" t="s">
        <v>148</v>
      </c>
      <c r="Q146" s="32"/>
      <c r="R146" s="35"/>
      <c r="S146" s="36" t="n">
        <v>2346.6</v>
      </c>
      <c r="T146" s="36" t="n">
        <f aca="false">T147</f>
        <v>2346.6</v>
      </c>
      <c r="U146" s="37" t="n">
        <f aca="false">T146/S146*100</f>
        <v>100</v>
      </c>
      <c r="V146" s="29"/>
      <c r="W146" s="30"/>
    </row>
    <row r="147" customFormat="false" ht="58.9" hidden="false" customHeight="true" outlineLevel="0" collapsed="false">
      <c r="A147" s="21"/>
      <c r="B147" s="31" t="s">
        <v>149</v>
      </c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2" t="n">
        <v>75</v>
      </c>
      <c r="N147" s="33" t="n">
        <v>7</v>
      </c>
      <c r="O147" s="33" t="n">
        <v>9</v>
      </c>
      <c r="P147" s="34" t="s">
        <v>150</v>
      </c>
      <c r="Q147" s="32"/>
      <c r="R147" s="35"/>
      <c r="S147" s="36" t="n">
        <v>2346.6</v>
      </c>
      <c r="T147" s="36" t="n">
        <f aca="false">SUM(T148)</f>
        <v>2346.6</v>
      </c>
      <c r="U147" s="37" t="n">
        <f aca="false">T147/S147*100</f>
        <v>100</v>
      </c>
      <c r="V147" s="29"/>
      <c r="W147" s="30"/>
    </row>
    <row r="148" customFormat="false" ht="28.15" hidden="false" customHeight="true" outlineLevel="0" collapsed="false">
      <c r="A148" s="21"/>
      <c r="B148" s="31" t="s">
        <v>145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2" t="n">
        <v>75</v>
      </c>
      <c r="N148" s="33" t="n">
        <v>7</v>
      </c>
      <c r="O148" s="33" t="n">
        <v>9</v>
      </c>
      <c r="P148" s="34" t="s">
        <v>150</v>
      </c>
      <c r="Q148" s="32" t="s">
        <v>146</v>
      </c>
      <c r="R148" s="35"/>
      <c r="S148" s="36" t="n">
        <v>2346.6</v>
      </c>
      <c r="T148" s="36" t="n">
        <v>2346.6</v>
      </c>
      <c r="U148" s="37" t="n">
        <f aca="false">T148/S148*100</f>
        <v>100</v>
      </c>
      <c r="V148" s="29"/>
      <c r="W148" s="30"/>
    </row>
    <row r="149" customFormat="false" ht="28.15" hidden="false" customHeight="true" outlineLevel="0" collapsed="false">
      <c r="A149" s="21"/>
      <c r="B149" s="31" t="s">
        <v>151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2" t="n">
        <v>75</v>
      </c>
      <c r="N149" s="33" t="n">
        <v>7</v>
      </c>
      <c r="O149" s="33" t="n">
        <v>9</v>
      </c>
      <c r="P149" s="34" t="s">
        <v>152</v>
      </c>
      <c r="Q149" s="32"/>
      <c r="R149" s="35"/>
      <c r="S149" s="36" t="n">
        <v>2987.1</v>
      </c>
      <c r="T149" s="36" t="n">
        <f aca="false">SUM(T150)</f>
        <v>2987.1</v>
      </c>
      <c r="U149" s="37" t="n">
        <f aca="false">T149/S149*100</f>
        <v>100</v>
      </c>
      <c r="V149" s="29"/>
      <c r="W149" s="30"/>
    </row>
    <row r="150" customFormat="false" ht="37.3" hidden="false" customHeight="true" outlineLevel="0" collapsed="false">
      <c r="A150" s="21"/>
      <c r="B150" s="31" t="s">
        <v>153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2" t="n">
        <v>75</v>
      </c>
      <c r="N150" s="33" t="n">
        <v>7</v>
      </c>
      <c r="O150" s="33" t="n">
        <v>9</v>
      </c>
      <c r="P150" s="34" t="s">
        <v>154</v>
      </c>
      <c r="Q150" s="32"/>
      <c r="R150" s="35"/>
      <c r="S150" s="36" t="n">
        <v>2987.1</v>
      </c>
      <c r="T150" s="36" t="n">
        <f aca="false">SUM(T151)</f>
        <v>2987.1</v>
      </c>
      <c r="U150" s="37" t="n">
        <f aca="false">T150/S150*100</f>
        <v>100</v>
      </c>
      <c r="V150" s="29"/>
      <c r="W150" s="30"/>
    </row>
    <row r="151" customFormat="false" ht="26.85" hidden="false" customHeight="true" outlineLevel="0" collapsed="false">
      <c r="A151" s="21"/>
      <c r="B151" s="31" t="s">
        <v>145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2" t="n">
        <v>75</v>
      </c>
      <c r="N151" s="33" t="n">
        <v>7</v>
      </c>
      <c r="O151" s="33" t="n">
        <v>9</v>
      </c>
      <c r="P151" s="34" t="s">
        <v>154</v>
      </c>
      <c r="Q151" s="32" t="s">
        <v>146</v>
      </c>
      <c r="R151" s="35"/>
      <c r="S151" s="36" t="n">
        <v>2987.1</v>
      </c>
      <c r="T151" s="36" t="n">
        <v>2987.1</v>
      </c>
      <c r="U151" s="37" t="n">
        <f aca="false">T151/S151*100</f>
        <v>100</v>
      </c>
      <c r="V151" s="29"/>
      <c r="W151" s="30"/>
    </row>
    <row r="152" customFormat="false" ht="15" hidden="false" customHeight="true" outlineLevel="0" collapsed="false">
      <c r="A152" s="21"/>
      <c r="B152" s="31" t="s">
        <v>155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2" t="n">
        <v>75</v>
      </c>
      <c r="N152" s="33" t="n">
        <v>7</v>
      </c>
      <c r="O152" s="33" t="n">
        <v>9</v>
      </c>
      <c r="P152" s="34" t="s">
        <v>156</v>
      </c>
      <c r="Q152" s="32"/>
      <c r="R152" s="35"/>
      <c r="S152" s="36" t="n">
        <v>395</v>
      </c>
      <c r="T152" s="36" t="n">
        <f aca="false">T153+T157</f>
        <v>395</v>
      </c>
      <c r="U152" s="37" t="n">
        <f aca="false">T152/S152*100</f>
        <v>100</v>
      </c>
      <c r="V152" s="29"/>
      <c r="W152" s="30"/>
    </row>
    <row r="153" customFormat="false" ht="49.5" hidden="false" customHeight="true" outlineLevel="0" collapsed="false">
      <c r="A153" s="21"/>
      <c r="B153" s="31" t="s">
        <v>157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2" t="n">
        <v>75</v>
      </c>
      <c r="N153" s="33" t="n">
        <v>7</v>
      </c>
      <c r="O153" s="33" t="n">
        <v>9</v>
      </c>
      <c r="P153" s="34" t="s">
        <v>158</v>
      </c>
      <c r="Q153" s="32"/>
      <c r="R153" s="35"/>
      <c r="S153" s="36" t="n">
        <v>313</v>
      </c>
      <c r="T153" s="36" t="n">
        <f aca="false">T154</f>
        <v>313</v>
      </c>
      <c r="U153" s="37" t="n">
        <f aca="false">T153/S153*100</f>
        <v>100</v>
      </c>
      <c r="V153" s="29"/>
      <c r="W153" s="30"/>
    </row>
    <row r="154" customFormat="false" ht="15" hidden="false" customHeight="true" outlineLevel="0" collapsed="false">
      <c r="A154" s="21"/>
      <c r="B154" s="31" t="s">
        <v>159</v>
      </c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2" t="n">
        <v>75</v>
      </c>
      <c r="N154" s="33" t="n">
        <v>7</v>
      </c>
      <c r="O154" s="33" t="n">
        <v>9</v>
      </c>
      <c r="P154" s="34" t="s">
        <v>160</v>
      </c>
      <c r="Q154" s="32"/>
      <c r="R154" s="35"/>
      <c r="S154" s="36" t="n">
        <v>313</v>
      </c>
      <c r="T154" s="36" t="n">
        <f aca="false">T155+T156</f>
        <v>313</v>
      </c>
      <c r="U154" s="37" t="n">
        <f aca="false">T154/S154*100</f>
        <v>100</v>
      </c>
      <c r="V154" s="29"/>
      <c r="W154" s="30"/>
    </row>
    <row r="155" customFormat="false" ht="27.6" hidden="false" customHeight="true" outlineLevel="0" collapsed="false">
      <c r="A155" s="21"/>
      <c r="B155" s="31" t="s">
        <v>161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2" t="n">
        <v>75</v>
      </c>
      <c r="N155" s="33" t="n">
        <v>7</v>
      </c>
      <c r="O155" s="33" t="n">
        <v>9</v>
      </c>
      <c r="P155" s="34" t="s">
        <v>160</v>
      </c>
      <c r="Q155" s="32" t="s">
        <v>162</v>
      </c>
      <c r="R155" s="35"/>
      <c r="S155" s="36" t="n">
        <v>44.5</v>
      </c>
      <c r="T155" s="36" t="n">
        <v>44.5</v>
      </c>
      <c r="U155" s="37" t="n">
        <f aca="false">T155/S155*100</f>
        <v>100</v>
      </c>
      <c r="V155" s="29"/>
      <c r="W155" s="30"/>
    </row>
    <row r="156" customFormat="false" ht="30" hidden="false" customHeight="true" outlineLevel="0" collapsed="false">
      <c r="A156" s="21"/>
      <c r="B156" s="31" t="s">
        <v>145</v>
      </c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2" t="n">
        <v>75</v>
      </c>
      <c r="N156" s="33" t="n">
        <v>7</v>
      </c>
      <c r="O156" s="33" t="n">
        <v>9</v>
      </c>
      <c r="P156" s="34" t="s">
        <v>160</v>
      </c>
      <c r="Q156" s="32" t="s">
        <v>146</v>
      </c>
      <c r="R156" s="35"/>
      <c r="S156" s="36" t="n">
        <v>268.5</v>
      </c>
      <c r="T156" s="36" t="n">
        <v>268.5</v>
      </c>
      <c r="U156" s="37" t="n">
        <f aca="false">T156/S156*100</f>
        <v>100</v>
      </c>
      <c r="V156" s="29"/>
      <c r="W156" s="30"/>
    </row>
    <row r="157" customFormat="false" ht="23.85" hidden="false" customHeight="true" outlineLevel="0" collapsed="false">
      <c r="A157" s="21"/>
      <c r="B157" s="31" t="s">
        <v>163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2" t="n">
        <v>75</v>
      </c>
      <c r="N157" s="33" t="n">
        <v>7</v>
      </c>
      <c r="O157" s="33" t="n">
        <v>9</v>
      </c>
      <c r="P157" s="34" t="s">
        <v>164</v>
      </c>
      <c r="Q157" s="32"/>
      <c r="R157" s="35"/>
      <c r="S157" s="36" t="n">
        <v>82</v>
      </c>
      <c r="T157" s="36" t="n">
        <f aca="false">SUM(T158)</f>
        <v>82</v>
      </c>
      <c r="U157" s="37" t="n">
        <f aca="false">T157/S157*100</f>
        <v>100</v>
      </c>
      <c r="V157" s="29"/>
      <c r="W157" s="30"/>
    </row>
    <row r="158" customFormat="false" ht="15" hidden="false" customHeight="true" outlineLevel="0" collapsed="false">
      <c r="A158" s="21"/>
      <c r="B158" s="31" t="s">
        <v>165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2" t="n">
        <v>75</v>
      </c>
      <c r="N158" s="33" t="n">
        <v>7</v>
      </c>
      <c r="O158" s="33" t="n">
        <v>9</v>
      </c>
      <c r="P158" s="34" t="s">
        <v>166</v>
      </c>
      <c r="Q158" s="32"/>
      <c r="R158" s="35"/>
      <c r="S158" s="36" t="n">
        <v>82</v>
      </c>
      <c r="T158" s="36" t="n">
        <f aca="false">SUM(T159+T160)</f>
        <v>82</v>
      </c>
      <c r="U158" s="37" t="n">
        <f aca="false">T158/S158*100</f>
        <v>100</v>
      </c>
      <c r="V158" s="29"/>
      <c r="W158" s="30"/>
    </row>
    <row r="159" customFormat="false" ht="29.45" hidden="false" customHeight="true" outlineLevel="0" collapsed="false">
      <c r="A159" s="21"/>
      <c r="B159" s="31" t="s">
        <v>145</v>
      </c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2" t="n">
        <v>75</v>
      </c>
      <c r="N159" s="33" t="n">
        <v>7</v>
      </c>
      <c r="O159" s="33" t="n">
        <v>9</v>
      </c>
      <c r="P159" s="34" t="s">
        <v>166</v>
      </c>
      <c r="Q159" s="32" t="s">
        <v>146</v>
      </c>
      <c r="R159" s="35"/>
      <c r="S159" s="36" t="n">
        <v>67</v>
      </c>
      <c r="T159" s="36" t="n">
        <v>67</v>
      </c>
      <c r="U159" s="37" t="n">
        <f aca="false">T159/S159*100</f>
        <v>100</v>
      </c>
      <c r="V159" s="29"/>
      <c r="W159" s="30"/>
    </row>
    <row r="160" customFormat="false" ht="15" hidden="false" customHeight="true" outlineLevel="0" collapsed="false">
      <c r="A160" s="21"/>
      <c r="B160" s="31" t="s">
        <v>167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2" t="n">
        <v>75</v>
      </c>
      <c r="N160" s="33" t="n">
        <v>7</v>
      </c>
      <c r="O160" s="33" t="n">
        <v>9</v>
      </c>
      <c r="P160" s="34" t="s">
        <v>166</v>
      </c>
      <c r="Q160" s="32" t="s">
        <v>168</v>
      </c>
      <c r="R160" s="35"/>
      <c r="S160" s="36" t="n">
        <v>15</v>
      </c>
      <c r="T160" s="36" t="n">
        <v>15</v>
      </c>
      <c r="U160" s="37" t="n">
        <f aca="false">T160/S160*100</f>
        <v>100</v>
      </c>
      <c r="V160" s="29"/>
      <c r="W160" s="30"/>
    </row>
    <row r="161" customFormat="false" ht="35.05" hidden="false" customHeight="true" outlineLevel="0" collapsed="false">
      <c r="A161" s="21"/>
      <c r="B161" s="31" t="s">
        <v>169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2" t="n">
        <v>75</v>
      </c>
      <c r="N161" s="33" t="n">
        <v>7</v>
      </c>
      <c r="O161" s="33" t="n">
        <v>9</v>
      </c>
      <c r="P161" s="34" t="s">
        <v>170</v>
      </c>
      <c r="Q161" s="32"/>
      <c r="R161" s="35"/>
      <c r="S161" s="36" t="n">
        <v>168</v>
      </c>
      <c r="T161" s="36" t="n">
        <f aca="false">T162+T165</f>
        <v>168</v>
      </c>
      <c r="U161" s="37" t="n">
        <f aca="false">T161/S161*100</f>
        <v>100</v>
      </c>
      <c r="V161" s="29"/>
      <c r="W161" s="30"/>
    </row>
    <row r="162" customFormat="false" ht="49.5" hidden="false" customHeight="true" outlineLevel="0" collapsed="false">
      <c r="A162" s="21"/>
      <c r="B162" s="31" t="s">
        <v>171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2" t="n">
        <v>75</v>
      </c>
      <c r="N162" s="33" t="n">
        <v>7</v>
      </c>
      <c r="O162" s="33" t="n">
        <v>9</v>
      </c>
      <c r="P162" s="34" t="s">
        <v>172</v>
      </c>
      <c r="Q162" s="32"/>
      <c r="R162" s="35"/>
      <c r="S162" s="36" t="n">
        <v>96</v>
      </c>
      <c r="T162" s="36" t="n">
        <f aca="false">T163</f>
        <v>96</v>
      </c>
      <c r="U162" s="37" t="n">
        <f aca="false">T162/S162*100</f>
        <v>100</v>
      </c>
      <c r="V162" s="29"/>
      <c r="W162" s="30"/>
    </row>
    <row r="163" customFormat="false" ht="30.75" hidden="false" customHeight="true" outlineLevel="0" collapsed="false">
      <c r="A163" s="21"/>
      <c r="B163" s="31" t="s">
        <v>173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2" t="n">
        <v>75</v>
      </c>
      <c r="N163" s="33" t="n">
        <v>7</v>
      </c>
      <c r="O163" s="33" t="n">
        <v>9</v>
      </c>
      <c r="P163" s="34" t="s">
        <v>174</v>
      </c>
      <c r="Q163" s="32"/>
      <c r="R163" s="35"/>
      <c r="S163" s="36" t="n">
        <v>96</v>
      </c>
      <c r="T163" s="36" t="n">
        <f aca="false">T164</f>
        <v>96</v>
      </c>
      <c r="U163" s="37" t="n">
        <f aca="false">T163/S163*100</f>
        <v>100</v>
      </c>
      <c r="V163" s="29"/>
      <c r="W163" s="30"/>
    </row>
    <row r="164" customFormat="false" ht="15" hidden="false" customHeight="true" outlineLevel="0" collapsed="false">
      <c r="A164" s="21"/>
      <c r="B164" s="31" t="s">
        <v>175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2" t="n">
        <v>75</v>
      </c>
      <c r="N164" s="33" t="n">
        <v>7</v>
      </c>
      <c r="O164" s="33" t="n">
        <v>9</v>
      </c>
      <c r="P164" s="34" t="s">
        <v>174</v>
      </c>
      <c r="Q164" s="32" t="s">
        <v>176</v>
      </c>
      <c r="R164" s="35"/>
      <c r="S164" s="36" t="n">
        <v>96</v>
      </c>
      <c r="T164" s="36" t="n">
        <v>96</v>
      </c>
      <c r="U164" s="37" t="n">
        <f aca="false">T164/S164*100</f>
        <v>100</v>
      </c>
      <c r="V164" s="29"/>
      <c r="W164" s="30"/>
    </row>
    <row r="165" customFormat="false" ht="27.6" hidden="false" customHeight="true" outlineLevel="0" collapsed="false">
      <c r="A165" s="21"/>
      <c r="B165" s="31" t="s">
        <v>177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2" t="n">
        <v>75</v>
      </c>
      <c r="N165" s="33" t="n">
        <v>7</v>
      </c>
      <c r="O165" s="33" t="n">
        <v>9</v>
      </c>
      <c r="P165" s="34" t="s">
        <v>178</v>
      </c>
      <c r="Q165" s="32"/>
      <c r="R165" s="35"/>
      <c r="S165" s="36" t="n">
        <v>72</v>
      </c>
      <c r="T165" s="36" t="n">
        <f aca="false">T166</f>
        <v>72</v>
      </c>
      <c r="U165" s="37" t="n">
        <f aca="false">T165/S165*100</f>
        <v>100</v>
      </c>
      <c r="V165" s="29"/>
      <c r="W165" s="30"/>
    </row>
    <row r="166" customFormat="false" ht="23.85" hidden="false" customHeight="true" outlineLevel="0" collapsed="false">
      <c r="A166" s="21"/>
      <c r="B166" s="31" t="s">
        <v>173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2" t="n">
        <v>75</v>
      </c>
      <c r="N166" s="33" t="n">
        <v>7</v>
      </c>
      <c r="O166" s="33" t="n">
        <v>9</v>
      </c>
      <c r="P166" s="34" t="s">
        <v>179</v>
      </c>
      <c r="Q166" s="32"/>
      <c r="R166" s="35"/>
      <c r="S166" s="36" t="n">
        <v>72</v>
      </c>
      <c r="T166" s="36" t="n">
        <f aca="false">T167</f>
        <v>72</v>
      </c>
      <c r="U166" s="37" t="n">
        <f aca="false">T166/S166*100</f>
        <v>100</v>
      </c>
      <c r="V166" s="29"/>
      <c r="W166" s="30"/>
    </row>
    <row r="167" customFormat="false" ht="25.35" hidden="false" customHeight="true" outlineLevel="0" collapsed="false">
      <c r="A167" s="21"/>
      <c r="B167" s="31" t="s">
        <v>180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2" t="n">
        <v>75</v>
      </c>
      <c r="N167" s="33" t="n">
        <v>7</v>
      </c>
      <c r="O167" s="33" t="n">
        <v>9</v>
      </c>
      <c r="P167" s="34" t="s">
        <v>179</v>
      </c>
      <c r="Q167" s="32" t="s">
        <v>181</v>
      </c>
      <c r="R167" s="35"/>
      <c r="S167" s="36" t="n">
        <v>72</v>
      </c>
      <c r="T167" s="36" t="n">
        <v>72</v>
      </c>
      <c r="U167" s="37" t="n">
        <f aca="false">T167/S167*100</f>
        <v>100</v>
      </c>
      <c r="V167" s="29"/>
      <c r="W167" s="30"/>
    </row>
    <row r="168" customFormat="false" ht="15" hidden="false" customHeight="true" outlineLevel="0" collapsed="false">
      <c r="A168" s="21"/>
      <c r="B168" s="31" t="s">
        <v>134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2" t="n">
        <v>75</v>
      </c>
      <c r="N168" s="33" t="n">
        <v>7</v>
      </c>
      <c r="O168" s="33" t="n">
        <v>9</v>
      </c>
      <c r="P168" s="34" t="s">
        <v>135</v>
      </c>
      <c r="Q168" s="32"/>
      <c r="R168" s="35"/>
      <c r="S168" s="36" t="n">
        <v>7076.3</v>
      </c>
      <c r="T168" s="36" t="n">
        <f aca="false">T169</f>
        <v>7076.3</v>
      </c>
      <c r="U168" s="37" t="n">
        <f aca="false">T168/S168*100</f>
        <v>100</v>
      </c>
      <c r="V168" s="29"/>
      <c r="W168" s="30"/>
    </row>
    <row r="169" customFormat="false" ht="15" hidden="false" customHeight="true" outlineLevel="0" collapsed="false">
      <c r="A169" s="21"/>
      <c r="B169" s="31" t="s">
        <v>182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2" t="n">
        <v>75</v>
      </c>
      <c r="N169" s="33" t="n">
        <v>7</v>
      </c>
      <c r="O169" s="33" t="n">
        <v>9</v>
      </c>
      <c r="P169" s="34" t="s">
        <v>183</v>
      </c>
      <c r="Q169" s="32"/>
      <c r="R169" s="35"/>
      <c r="S169" s="36" t="n">
        <v>7076.3</v>
      </c>
      <c r="T169" s="36" t="n">
        <f aca="false">T170+T172+T174</f>
        <v>7076.3</v>
      </c>
      <c r="U169" s="37" t="n">
        <f aca="false">T169/S169*100</f>
        <v>100</v>
      </c>
      <c r="V169" s="29"/>
      <c r="W169" s="30"/>
    </row>
    <row r="170" customFormat="false" ht="23.1" hidden="false" customHeight="true" outlineLevel="0" collapsed="false">
      <c r="A170" s="21"/>
      <c r="B170" s="31" t="s">
        <v>184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2" t="n">
        <v>75</v>
      </c>
      <c r="N170" s="33" t="n">
        <v>7</v>
      </c>
      <c r="O170" s="33" t="n">
        <v>9</v>
      </c>
      <c r="P170" s="34" t="s">
        <v>185</v>
      </c>
      <c r="Q170" s="32"/>
      <c r="R170" s="35"/>
      <c r="S170" s="36" t="n">
        <v>3343</v>
      </c>
      <c r="T170" s="36" t="n">
        <f aca="false">T171</f>
        <v>3343</v>
      </c>
      <c r="U170" s="37" t="n">
        <f aca="false">T170/S170*100</f>
        <v>100</v>
      </c>
      <c r="V170" s="29"/>
      <c r="W170" s="30"/>
    </row>
    <row r="171" customFormat="false" ht="15" hidden="false" customHeight="true" outlineLevel="0" collapsed="false">
      <c r="A171" s="21"/>
      <c r="B171" s="31" t="s">
        <v>108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2" t="n">
        <v>75</v>
      </c>
      <c r="N171" s="33" t="n">
        <v>7</v>
      </c>
      <c r="O171" s="33" t="n">
        <v>9</v>
      </c>
      <c r="P171" s="34" t="s">
        <v>185</v>
      </c>
      <c r="Q171" s="32" t="s">
        <v>109</v>
      </c>
      <c r="R171" s="35"/>
      <c r="S171" s="36" t="n">
        <v>3343</v>
      </c>
      <c r="T171" s="36" t="n">
        <v>3343</v>
      </c>
      <c r="U171" s="37" t="n">
        <f aca="false">T171/S171*100</f>
        <v>100</v>
      </c>
      <c r="V171" s="29"/>
      <c r="W171" s="30"/>
    </row>
    <row r="172" customFormat="false" ht="32.8" hidden="false" customHeight="true" outlineLevel="0" collapsed="false">
      <c r="A172" s="21"/>
      <c r="B172" s="31" t="s">
        <v>44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2" t="n">
        <v>75</v>
      </c>
      <c r="N172" s="33" t="n">
        <v>7</v>
      </c>
      <c r="O172" s="33" t="n">
        <v>9</v>
      </c>
      <c r="P172" s="34" t="s">
        <v>186</v>
      </c>
      <c r="Q172" s="32"/>
      <c r="R172" s="35"/>
      <c r="S172" s="36" t="n">
        <v>743.6</v>
      </c>
      <c r="T172" s="36" t="n">
        <f aca="false">T173</f>
        <v>743.6</v>
      </c>
      <c r="U172" s="37" t="n">
        <f aca="false">T172/S172*100</f>
        <v>100</v>
      </c>
      <c r="V172" s="29"/>
      <c r="W172" s="30"/>
    </row>
    <row r="173" customFormat="false" ht="15" hidden="false" customHeight="true" outlineLevel="0" collapsed="false">
      <c r="A173" s="21"/>
      <c r="B173" s="31" t="s">
        <v>108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2" t="n">
        <v>75</v>
      </c>
      <c r="N173" s="33" t="n">
        <v>7</v>
      </c>
      <c r="O173" s="33" t="n">
        <v>9</v>
      </c>
      <c r="P173" s="34" t="s">
        <v>186</v>
      </c>
      <c r="Q173" s="32" t="s">
        <v>109</v>
      </c>
      <c r="R173" s="35"/>
      <c r="S173" s="36" t="n">
        <v>743.6</v>
      </c>
      <c r="T173" s="36" t="n">
        <v>743.6</v>
      </c>
      <c r="U173" s="37" t="n">
        <f aca="false">T173/S173*100</f>
        <v>100</v>
      </c>
      <c r="V173" s="29"/>
      <c r="W173" s="30"/>
    </row>
    <row r="174" customFormat="false" ht="64.15" hidden="false" customHeight="true" outlineLevel="0" collapsed="false">
      <c r="A174" s="21"/>
      <c r="B174" s="31" t="s">
        <v>187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2" t="n">
        <v>75</v>
      </c>
      <c r="N174" s="33" t="n">
        <v>7</v>
      </c>
      <c r="O174" s="33" t="n">
        <v>9</v>
      </c>
      <c r="P174" s="34" t="s">
        <v>188</v>
      </c>
      <c r="Q174" s="32"/>
      <c r="R174" s="35"/>
      <c r="S174" s="36" t="n">
        <v>2989.7</v>
      </c>
      <c r="T174" s="36" t="n">
        <f aca="false">T175</f>
        <v>2989.7</v>
      </c>
      <c r="U174" s="37" t="n">
        <f aca="false">T174/S174*100</f>
        <v>100</v>
      </c>
      <c r="V174" s="29"/>
      <c r="W174" s="30"/>
    </row>
    <row r="175" customFormat="false" ht="15" hidden="false" customHeight="true" outlineLevel="0" collapsed="false">
      <c r="A175" s="21"/>
      <c r="B175" s="31" t="s">
        <v>108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2" t="n">
        <v>75</v>
      </c>
      <c r="N175" s="33" t="n">
        <v>7</v>
      </c>
      <c r="O175" s="33" t="n">
        <v>9</v>
      </c>
      <c r="P175" s="34" t="s">
        <v>188</v>
      </c>
      <c r="Q175" s="32" t="s">
        <v>109</v>
      </c>
      <c r="R175" s="35"/>
      <c r="S175" s="36" t="n">
        <v>2989.7</v>
      </c>
      <c r="T175" s="36" t="n">
        <v>2989.7</v>
      </c>
      <c r="U175" s="37" t="n">
        <f aca="false">T175/S175*100</f>
        <v>100</v>
      </c>
      <c r="V175" s="29"/>
      <c r="W175" s="30"/>
    </row>
    <row r="176" customFormat="false" ht="23.85" hidden="false" customHeight="true" outlineLevel="0" collapsed="false">
      <c r="A176" s="21"/>
      <c r="B176" s="31" t="s">
        <v>189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2" t="n">
        <v>75</v>
      </c>
      <c r="N176" s="33" t="n">
        <v>7</v>
      </c>
      <c r="O176" s="33" t="n">
        <v>9</v>
      </c>
      <c r="P176" s="34" t="s">
        <v>190</v>
      </c>
      <c r="Q176" s="32"/>
      <c r="R176" s="35"/>
      <c r="S176" s="36" t="n">
        <v>40908.7</v>
      </c>
      <c r="T176" s="36" t="n">
        <f aca="false">T177+T188</f>
        <v>40908.7</v>
      </c>
      <c r="U176" s="37" t="n">
        <f aca="false">T176/S176*100</f>
        <v>100</v>
      </c>
      <c r="V176" s="29"/>
      <c r="W176" s="30"/>
    </row>
    <row r="177" customFormat="false" ht="23.1" hidden="false" customHeight="true" outlineLevel="0" collapsed="false">
      <c r="A177" s="21"/>
      <c r="B177" s="31" t="s">
        <v>191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2" t="n">
        <v>75</v>
      </c>
      <c r="N177" s="33" t="n">
        <v>7</v>
      </c>
      <c r="O177" s="33" t="n">
        <v>9</v>
      </c>
      <c r="P177" s="34" t="s">
        <v>192</v>
      </c>
      <c r="Q177" s="32"/>
      <c r="R177" s="35"/>
      <c r="S177" s="36" t="n">
        <v>11886.6</v>
      </c>
      <c r="T177" s="36" t="n">
        <f aca="false">T178+T183+T185</f>
        <v>11886.6</v>
      </c>
      <c r="U177" s="37" t="n">
        <f aca="false">T177/S177*100</f>
        <v>100</v>
      </c>
      <c r="V177" s="29"/>
      <c r="W177" s="30"/>
    </row>
    <row r="178" customFormat="false" ht="15" hidden="false" customHeight="true" outlineLevel="0" collapsed="false">
      <c r="A178" s="21"/>
      <c r="B178" s="31" t="s">
        <v>193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2" t="n">
        <v>75</v>
      </c>
      <c r="N178" s="33" t="n">
        <v>7</v>
      </c>
      <c r="O178" s="33" t="n">
        <v>9</v>
      </c>
      <c r="P178" s="34" t="s">
        <v>194</v>
      </c>
      <c r="Q178" s="32"/>
      <c r="R178" s="35"/>
      <c r="S178" s="36" t="n">
        <v>6796</v>
      </c>
      <c r="T178" s="36" t="n">
        <f aca="false">T179+T180+T181+T182</f>
        <v>6796</v>
      </c>
      <c r="U178" s="37" t="n">
        <f aca="false">T178/S178*100</f>
        <v>100</v>
      </c>
      <c r="V178" s="29"/>
      <c r="W178" s="30"/>
    </row>
    <row r="179" customFormat="false" ht="21.6" hidden="false" customHeight="true" outlineLevel="0" collapsed="false">
      <c r="A179" s="21"/>
      <c r="B179" s="31" t="s">
        <v>161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2" t="n">
        <v>75</v>
      </c>
      <c r="N179" s="33" t="n">
        <v>7</v>
      </c>
      <c r="O179" s="33" t="n">
        <v>9</v>
      </c>
      <c r="P179" s="34" t="s">
        <v>194</v>
      </c>
      <c r="Q179" s="32" t="s">
        <v>162</v>
      </c>
      <c r="R179" s="35"/>
      <c r="S179" s="36" t="n">
        <v>6123.5</v>
      </c>
      <c r="T179" s="36" t="n">
        <v>6123.5</v>
      </c>
      <c r="U179" s="37" t="n">
        <f aca="false">T179/S179*100</f>
        <v>100</v>
      </c>
      <c r="V179" s="29"/>
      <c r="W179" s="30"/>
    </row>
    <row r="180" customFormat="false" ht="23.85" hidden="false" customHeight="true" outlineLevel="0" collapsed="false">
      <c r="A180" s="21"/>
      <c r="B180" s="31" t="s">
        <v>145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2" t="n">
        <v>75</v>
      </c>
      <c r="N180" s="33" t="n">
        <v>7</v>
      </c>
      <c r="O180" s="33" t="n">
        <v>9</v>
      </c>
      <c r="P180" s="34" t="s">
        <v>194</v>
      </c>
      <c r="Q180" s="32" t="s">
        <v>146</v>
      </c>
      <c r="R180" s="35"/>
      <c r="S180" s="36" t="n">
        <v>668</v>
      </c>
      <c r="T180" s="36" t="n">
        <v>668</v>
      </c>
      <c r="U180" s="37" t="n">
        <f aca="false">T180/S180*100</f>
        <v>100</v>
      </c>
      <c r="V180" s="29"/>
      <c r="W180" s="30"/>
    </row>
    <row r="181" customFormat="false" ht="23.85" hidden="false" customHeight="true" outlineLevel="0" collapsed="false">
      <c r="A181" s="21"/>
      <c r="B181" s="31" t="s">
        <v>180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2" t="n">
        <v>75</v>
      </c>
      <c r="N181" s="33" t="n">
        <v>7</v>
      </c>
      <c r="O181" s="33" t="n">
        <v>9</v>
      </c>
      <c r="P181" s="34" t="s">
        <v>194</v>
      </c>
      <c r="Q181" s="32" t="s">
        <v>181</v>
      </c>
      <c r="R181" s="35"/>
      <c r="S181" s="36" t="n">
        <v>4.5</v>
      </c>
      <c r="T181" s="36" t="n">
        <v>4.5</v>
      </c>
      <c r="U181" s="37" t="n">
        <f aca="false">T181/S181*100</f>
        <v>100</v>
      </c>
      <c r="V181" s="29"/>
      <c r="W181" s="30"/>
    </row>
    <row r="182" customFormat="false" ht="15" hidden="false" customHeight="true" outlineLevel="0" collapsed="false">
      <c r="A182" s="21"/>
      <c r="B182" s="31" t="s">
        <v>195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2" t="n">
        <v>75</v>
      </c>
      <c r="N182" s="33" t="n">
        <v>7</v>
      </c>
      <c r="O182" s="33" t="n">
        <v>9</v>
      </c>
      <c r="P182" s="34" t="s">
        <v>194</v>
      </c>
      <c r="Q182" s="32" t="s">
        <v>196</v>
      </c>
      <c r="R182" s="35"/>
      <c r="S182" s="36" t="n">
        <v>0</v>
      </c>
      <c r="T182" s="36" t="n">
        <v>0</v>
      </c>
      <c r="U182" s="37" t="n">
        <v>0</v>
      </c>
      <c r="V182" s="29"/>
      <c r="W182" s="30"/>
    </row>
    <row r="183" customFormat="false" ht="32.8" hidden="false" customHeight="true" outlineLevel="0" collapsed="false">
      <c r="A183" s="21"/>
      <c r="B183" s="31" t="s">
        <v>44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2" t="n">
        <v>75</v>
      </c>
      <c r="N183" s="33" t="n">
        <v>7</v>
      </c>
      <c r="O183" s="33" t="n">
        <v>9</v>
      </c>
      <c r="P183" s="34" t="s">
        <v>197</v>
      </c>
      <c r="Q183" s="32"/>
      <c r="R183" s="35"/>
      <c r="S183" s="36" t="n">
        <v>2831</v>
      </c>
      <c r="T183" s="36" t="n">
        <f aca="false">T184</f>
        <v>2831</v>
      </c>
      <c r="U183" s="37" t="n">
        <f aca="false">T183/S183*100</f>
        <v>100</v>
      </c>
      <c r="V183" s="29"/>
      <c r="W183" s="30"/>
    </row>
    <row r="184" customFormat="false" ht="24.6" hidden="false" customHeight="true" outlineLevel="0" collapsed="false">
      <c r="A184" s="21"/>
      <c r="B184" s="31" t="s">
        <v>161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2" t="n">
        <v>75</v>
      </c>
      <c r="N184" s="33" t="n">
        <v>7</v>
      </c>
      <c r="O184" s="33" t="n">
        <v>9</v>
      </c>
      <c r="P184" s="34" t="s">
        <v>197</v>
      </c>
      <c r="Q184" s="32" t="s">
        <v>162</v>
      </c>
      <c r="R184" s="35"/>
      <c r="S184" s="36" t="n">
        <v>2831</v>
      </c>
      <c r="T184" s="36" t="n">
        <v>2831</v>
      </c>
      <c r="U184" s="37" t="n">
        <f aca="false">T184/S184*100</f>
        <v>100</v>
      </c>
      <c r="V184" s="29"/>
      <c r="W184" s="30"/>
    </row>
    <row r="185" customFormat="false" ht="140.25" hidden="false" customHeight="true" outlineLevel="0" collapsed="false">
      <c r="A185" s="21"/>
      <c r="B185" s="31" t="s">
        <v>198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2" t="n">
        <v>75</v>
      </c>
      <c r="N185" s="33" t="n">
        <v>7</v>
      </c>
      <c r="O185" s="33" t="n">
        <v>9</v>
      </c>
      <c r="P185" s="34" t="s">
        <v>199</v>
      </c>
      <c r="Q185" s="32"/>
      <c r="R185" s="35"/>
      <c r="S185" s="36" t="n">
        <v>2259.6</v>
      </c>
      <c r="T185" s="36" t="n">
        <f aca="false">T186+T187</f>
        <v>2259.6</v>
      </c>
      <c r="U185" s="37" t="n">
        <f aca="false">T185/S185*100</f>
        <v>100</v>
      </c>
      <c r="V185" s="29"/>
      <c r="W185" s="30"/>
    </row>
    <row r="186" customFormat="false" ht="27.6" hidden="false" customHeight="true" outlineLevel="0" collapsed="false">
      <c r="A186" s="21"/>
      <c r="B186" s="31" t="s">
        <v>161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2" t="n">
        <v>75</v>
      </c>
      <c r="N186" s="33" t="n">
        <v>7</v>
      </c>
      <c r="O186" s="33" t="n">
        <v>9</v>
      </c>
      <c r="P186" s="34" t="s">
        <v>199</v>
      </c>
      <c r="Q186" s="32" t="s">
        <v>162</v>
      </c>
      <c r="R186" s="35"/>
      <c r="S186" s="36" t="n">
        <v>2150.5</v>
      </c>
      <c r="T186" s="36" t="n">
        <v>2150.5</v>
      </c>
      <c r="U186" s="37" t="n">
        <f aca="false">T186/S186*100</f>
        <v>100</v>
      </c>
      <c r="V186" s="29"/>
      <c r="W186" s="30"/>
    </row>
    <row r="187" customFormat="false" ht="26.1" hidden="false" customHeight="true" outlineLevel="0" collapsed="false">
      <c r="A187" s="21"/>
      <c r="B187" s="31" t="s">
        <v>145</v>
      </c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2" t="n">
        <v>75</v>
      </c>
      <c r="N187" s="33" t="n">
        <v>7</v>
      </c>
      <c r="O187" s="33" t="n">
        <v>9</v>
      </c>
      <c r="P187" s="34" t="s">
        <v>199</v>
      </c>
      <c r="Q187" s="32" t="s">
        <v>146</v>
      </c>
      <c r="R187" s="35"/>
      <c r="S187" s="36" t="n">
        <v>109.1</v>
      </c>
      <c r="T187" s="36" t="n">
        <v>109.1</v>
      </c>
      <c r="U187" s="37" t="n">
        <f aca="false">T187/S187*100</f>
        <v>100</v>
      </c>
      <c r="V187" s="29"/>
      <c r="W187" s="30"/>
    </row>
    <row r="188" customFormat="false" ht="22.35" hidden="false" customHeight="true" outlineLevel="0" collapsed="false">
      <c r="A188" s="21"/>
      <c r="B188" s="31" t="s">
        <v>200</v>
      </c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2" t="n">
        <v>75</v>
      </c>
      <c r="N188" s="33" t="n">
        <v>7</v>
      </c>
      <c r="O188" s="33" t="n">
        <v>9</v>
      </c>
      <c r="P188" s="34" t="s">
        <v>201</v>
      </c>
      <c r="Q188" s="32"/>
      <c r="R188" s="35"/>
      <c r="S188" s="36" t="n">
        <v>29022.1</v>
      </c>
      <c r="T188" s="36" t="n">
        <f aca="false">T189+T191+T193+T195+T197</f>
        <v>29022.1</v>
      </c>
      <c r="U188" s="37" t="n">
        <f aca="false">T188/S188*100</f>
        <v>100</v>
      </c>
      <c r="V188" s="29"/>
      <c r="W188" s="30"/>
    </row>
    <row r="189" customFormat="false" ht="15" hidden="false" customHeight="true" outlineLevel="0" collapsed="false">
      <c r="A189" s="21"/>
      <c r="B189" s="31" t="s">
        <v>202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2" t="n">
        <v>75</v>
      </c>
      <c r="N189" s="33" t="n">
        <v>7</v>
      </c>
      <c r="O189" s="33" t="n">
        <v>9</v>
      </c>
      <c r="P189" s="34" t="s">
        <v>203</v>
      </c>
      <c r="Q189" s="32"/>
      <c r="R189" s="35"/>
      <c r="S189" s="36" t="n">
        <v>13588.1</v>
      </c>
      <c r="T189" s="36" t="n">
        <f aca="false">T190</f>
        <v>13588.1</v>
      </c>
      <c r="U189" s="37" t="n">
        <f aca="false">T189/S189*100</f>
        <v>100</v>
      </c>
      <c r="V189" s="29"/>
      <c r="W189" s="30"/>
    </row>
    <row r="190" customFormat="false" ht="15" hidden="false" customHeight="true" outlineLevel="0" collapsed="false">
      <c r="A190" s="21"/>
      <c r="B190" s="31" t="s">
        <v>108</v>
      </c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2" t="n">
        <v>75</v>
      </c>
      <c r="N190" s="33" t="n">
        <v>7</v>
      </c>
      <c r="O190" s="33" t="n">
        <v>9</v>
      </c>
      <c r="P190" s="34" t="s">
        <v>203</v>
      </c>
      <c r="Q190" s="32" t="s">
        <v>109</v>
      </c>
      <c r="R190" s="35"/>
      <c r="S190" s="36" t="n">
        <v>13588.1</v>
      </c>
      <c r="T190" s="36" t="n">
        <v>13588.1</v>
      </c>
      <c r="U190" s="37" t="n">
        <f aca="false">T190/S190*100</f>
        <v>100</v>
      </c>
      <c r="V190" s="29"/>
      <c r="W190" s="30"/>
    </row>
    <row r="191" customFormat="false" ht="34.3" hidden="false" customHeight="true" outlineLevel="0" collapsed="false">
      <c r="A191" s="21"/>
      <c r="B191" s="31" t="s">
        <v>44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2" t="n">
        <v>75</v>
      </c>
      <c r="N191" s="33" t="n">
        <v>7</v>
      </c>
      <c r="O191" s="33" t="n">
        <v>9</v>
      </c>
      <c r="P191" s="34" t="s">
        <v>204</v>
      </c>
      <c r="Q191" s="32"/>
      <c r="R191" s="35"/>
      <c r="S191" s="36" t="n">
        <v>6127.5</v>
      </c>
      <c r="T191" s="36" t="n">
        <f aca="false">T192</f>
        <v>6127.5</v>
      </c>
      <c r="U191" s="37" t="n">
        <f aca="false">T191/S191*100</f>
        <v>100</v>
      </c>
      <c r="V191" s="29"/>
      <c r="W191" s="30"/>
    </row>
    <row r="192" customFormat="false" ht="17.9" hidden="false" customHeight="true" outlineLevel="0" collapsed="false">
      <c r="A192" s="21"/>
      <c r="B192" s="31" t="s">
        <v>108</v>
      </c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2" t="n">
        <v>75</v>
      </c>
      <c r="N192" s="33" t="n">
        <v>7</v>
      </c>
      <c r="O192" s="33" t="n">
        <v>9</v>
      </c>
      <c r="P192" s="34" t="s">
        <v>204</v>
      </c>
      <c r="Q192" s="32" t="s">
        <v>109</v>
      </c>
      <c r="R192" s="35"/>
      <c r="S192" s="36" t="n">
        <v>6127.5</v>
      </c>
      <c r="T192" s="36" t="n">
        <v>6127.5</v>
      </c>
      <c r="U192" s="37" t="n">
        <f aca="false">T192/S192*100</f>
        <v>100</v>
      </c>
      <c r="V192" s="29"/>
      <c r="W192" s="30"/>
    </row>
    <row r="193" customFormat="false" ht="56.7" hidden="false" customHeight="true" outlineLevel="0" collapsed="false">
      <c r="A193" s="21"/>
      <c r="B193" s="31" t="s">
        <v>205</v>
      </c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2" t="n">
        <v>75</v>
      </c>
      <c r="N193" s="33" t="n">
        <v>7</v>
      </c>
      <c r="O193" s="33" t="n">
        <v>9</v>
      </c>
      <c r="P193" s="34" t="s">
        <v>206</v>
      </c>
      <c r="Q193" s="32"/>
      <c r="R193" s="35"/>
      <c r="S193" s="36" t="n">
        <v>4471.4</v>
      </c>
      <c r="T193" s="36" t="n">
        <f aca="false">T194</f>
        <v>4471.4</v>
      </c>
      <c r="U193" s="37" t="n">
        <f aca="false">T193/S193*100</f>
        <v>100</v>
      </c>
      <c r="V193" s="29"/>
      <c r="W193" s="30"/>
    </row>
    <row r="194" customFormat="false" ht="15" hidden="false" customHeight="true" outlineLevel="0" collapsed="false">
      <c r="A194" s="21"/>
      <c r="B194" s="31" t="s">
        <v>108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2" t="n">
        <v>75</v>
      </c>
      <c r="N194" s="33" t="n">
        <v>7</v>
      </c>
      <c r="O194" s="33" t="n">
        <v>9</v>
      </c>
      <c r="P194" s="34" t="s">
        <v>206</v>
      </c>
      <c r="Q194" s="32" t="s">
        <v>109</v>
      </c>
      <c r="R194" s="35"/>
      <c r="S194" s="36" t="n">
        <v>4471.4</v>
      </c>
      <c r="T194" s="36" t="n">
        <v>4471.4</v>
      </c>
      <c r="U194" s="37" t="n">
        <f aca="false">T194/S194*100</f>
        <v>100</v>
      </c>
      <c r="V194" s="29"/>
      <c r="W194" s="30"/>
    </row>
    <row r="195" customFormat="false" ht="38.8" hidden="false" customHeight="true" outlineLevel="0" collapsed="false">
      <c r="A195" s="21"/>
      <c r="B195" s="31" t="s">
        <v>207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2" t="n">
        <v>75</v>
      </c>
      <c r="N195" s="33" t="n">
        <v>7</v>
      </c>
      <c r="O195" s="33" t="n">
        <v>9</v>
      </c>
      <c r="P195" s="34" t="s">
        <v>208</v>
      </c>
      <c r="Q195" s="32"/>
      <c r="R195" s="35"/>
      <c r="S195" s="36" t="n">
        <v>84.5</v>
      </c>
      <c r="T195" s="36" t="n">
        <f aca="false">T196</f>
        <v>84.5</v>
      </c>
      <c r="U195" s="37" t="n">
        <f aca="false">T195/S195*100</f>
        <v>100</v>
      </c>
      <c r="V195" s="29"/>
      <c r="W195" s="30"/>
    </row>
    <row r="196" customFormat="false" ht="15" hidden="false" customHeight="true" outlineLevel="0" collapsed="false">
      <c r="A196" s="21"/>
      <c r="B196" s="31" t="s">
        <v>108</v>
      </c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2" t="n">
        <v>75</v>
      </c>
      <c r="N196" s="33" t="n">
        <v>7</v>
      </c>
      <c r="O196" s="33" t="n">
        <v>9</v>
      </c>
      <c r="P196" s="34" t="s">
        <v>208</v>
      </c>
      <c r="Q196" s="32" t="s">
        <v>109</v>
      </c>
      <c r="R196" s="35"/>
      <c r="S196" s="36" t="n">
        <v>84.5</v>
      </c>
      <c r="T196" s="36" t="n">
        <v>84.5</v>
      </c>
      <c r="U196" s="37" t="n">
        <f aca="false">T196/S196*100</f>
        <v>100</v>
      </c>
      <c r="V196" s="29"/>
      <c r="W196" s="30"/>
    </row>
    <row r="197" customFormat="false" ht="49.25" hidden="false" customHeight="true" outlineLevel="0" collapsed="false">
      <c r="A197" s="21"/>
      <c r="B197" s="31" t="s">
        <v>209</v>
      </c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2" t="n">
        <v>75</v>
      </c>
      <c r="N197" s="33" t="n">
        <v>7</v>
      </c>
      <c r="O197" s="33" t="n">
        <v>9</v>
      </c>
      <c r="P197" s="34" t="s">
        <v>210</v>
      </c>
      <c r="Q197" s="32"/>
      <c r="R197" s="35"/>
      <c r="S197" s="36" t="n">
        <v>4750.6</v>
      </c>
      <c r="T197" s="36" t="n">
        <f aca="false">T198</f>
        <v>4750.6</v>
      </c>
      <c r="U197" s="37" t="n">
        <f aca="false">T197/S197*100</f>
        <v>100</v>
      </c>
      <c r="V197" s="29"/>
      <c r="W197" s="30"/>
    </row>
    <row r="198" customFormat="false" ht="15" hidden="false" customHeight="true" outlineLevel="0" collapsed="false">
      <c r="A198" s="21"/>
      <c r="B198" s="31" t="s">
        <v>108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2" t="n">
        <v>75</v>
      </c>
      <c r="N198" s="33" t="n">
        <v>7</v>
      </c>
      <c r="O198" s="33" t="n">
        <v>9</v>
      </c>
      <c r="P198" s="34" t="s">
        <v>210</v>
      </c>
      <c r="Q198" s="32" t="s">
        <v>109</v>
      </c>
      <c r="R198" s="35"/>
      <c r="S198" s="36" t="n">
        <v>4750.6</v>
      </c>
      <c r="T198" s="36" t="n">
        <v>4750.6</v>
      </c>
      <c r="U198" s="37" t="n">
        <f aca="false">T198/S198*100</f>
        <v>100</v>
      </c>
      <c r="V198" s="29"/>
      <c r="W198" s="30"/>
    </row>
    <row r="199" customFormat="false" ht="12.6" hidden="true" customHeight="true" outlineLevel="0" collapsed="false">
      <c r="A199" s="21"/>
      <c r="B199" s="31" t="s">
        <v>20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2" t="n">
        <v>75</v>
      </c>
      <c r="N199" s="33" t="n">
        <v>7</v>
      </c>
      <c r="O199" s="33" t="n">
        <v>9</v>
      </c>
      <c r="P199" s="34" t="s">
        <v>21</v>
      </c>
      <c r="Q199" s="32"/>
      <c r="R199" s="35"/>
      <c r="S199" s="36" t="n">
        <v>0</v>
      </c>
      <c r="T199" s="36"/>
      <c r="U199" s="37" t="e">
        <f aca="false">T199/S199*100</f>
        <v>#DIV/0!</v>
      </c>
      <c r="V199" s="29"/>
      <c r="W199" s="30"/>
    </row>
    <row r="200" customFormat="false" ht="12.6" hidden="true" customHeight="true" outlineLevel="0" collapsed="false">
      <c r="A200" s="21"/>
      <c r="B200" s="31" t="s">
        <v>119</v>
      </c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2" t="n">
        <v>75</v>
      </c>
      <c r="N200" s="33" t="n">
        <v>7</v>
      </c>
      <c r="O200" s="33" t="n">
        <v>9</v>
      </c>
      <c r="P200" s="34" t="s">
        <v>120</v>
      </c>
      <c r="Q200" s="32"/>
      <c r="R200" s="35"/>
      <c r="S200" s="36" t="n">
        <v>0</v>
      </c>
      <c r="T200" s="36"/>
      <c r="U200" s="37" t="e">
        <f aca="false">T200/S200*100</f>
        <v>#DIV/0!</v>
      </c>
      <c r="V200" s="29"/>
      <c r="W200" s="30"/>
    </row>
    <row r="201" customFormat="false" ht="12.6" hidden="true" customHeight="true" outlineLevel="0" collapsed="false">
      <c r="A201" s="21"/>
      <c r="B201" s="31" t="s">
        <v>121</v>
      </c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2" t="n">
        <v>75</v>
      </c>
      <c r="N201" s="33" t="n">
        <v>7</v>
      </c>
      <c r="O201" s="33" t="n">
        <v>9</v>
      </c>
      <c r="P201" s="34" t="s">
        <v>122</v>
      </c>
      <c r="Q201" s="32"/>
      <c r="R201" s="35"/>
      <c r="S201" s="36" t="n">
        <v>0</v>
      </c>
      <c r="T201" s="36"/>
      <c r="U201" s="37" t="e">
        <f aca="false">T201/S201*100</f>
        <v>#DIV/0!</v>
      </c>
      <c r="V201" s="29"/>
      <c r="W201" s="30"/>
    </row>
    <row r="202" customFormat="false" ht="12.6" hidden="true" customHeight="true" outlineLevel="0" collapsed="false">
      <c r="A202" s="21"/>
      <c r="B202" s="31" t="s">
        <v>123</v>
      </c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2" t="n">
        <v>75</v>
      </c>
      <c r="N202" s="33" t="n">
        <v>7</v>
      </c>
      <c r="O202" s="33" t="n">
        <v>9</v>
      </c>
      <c r="P202" s="34" t="s">
        <v>124</v>
      </c>
      <c r="Q202" s="32"/>
      <c r="R202" s="35"/>
      <c r="S202" s="36" t="n">
        <v>0</v>
      </c>
      <c r="T202" s="36"/>
      <c r="U202" s="37" t="e">
        <f aca="false">T202/S202*100</f>
        <v>#DIV/0!</v>
      </c>
      <c r="V202" s="29"/>
      <c r="W202" s="30"/>
    </row>
    <row r="203" customFormat="false" ht="12.6" hidden="true" customHeight="true" outlineLevel="0" collapsed="false">
      <c r="A203" s="21"/>
      <c r="B203" s="31" t="s">
        <v>145</v>
      </c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2" t="n">
        <v>75</v>
      </c>
      <c r="N203" s="33" t="n">
        <v>7</v>
      </c>
      <c r="O203" s="33" t="n">
        <v>9</v>
      </c>
      <c r="P203" s="34" t="s">
        <v>124</v>
      </c>
      <c r="Q203" s="32" t="s">
        <v>146</v>
      </c>
      <c r="R203" s="35"/>
      <c r="S203" s="36" t="n">
        <v>0</v>
      </c>
      <c r="T203" s="36"/>
      <c r="U203" s="37" t="e">
        <f aca="false">T203/S203*100</f>
        <v>#DIV/0!</v>
      </c>
      <c r="V203" s="29"/>
      <c r="W203" s="30"/>
    </row>
    <row r="204" customFormat="false" ht="15" hidden="false" customHeight="true" outlineLevel="0" collapsed="false">
      <c r="A204" s="21"/>
      <c r="B204" s="31" t="s">
        <v>211</v>
      </c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2" t="n">
        <v>75</v>
      </c>
      <c r="N204" s="33" t="n">
        <v>10</v>
      </c>
      <c r="O204" s="33" t="n">
        <v>0</v>
      </c>
      <c r="P204" s="34"/>
      <c r="Q204" s="32"/>
      <c r="R204" s="35"/>
      <c r="S204" s="36" t="n">
        <v>3467.5</v>
      </c>
      <c r="T204" s="36" t="n">
        <f aca="false">T205+T212</f>
        <v>3467.5</v>
      </c>
      <c r="U204" s="37" t="n">
        <f aca="false">T204/S204*100</f>
        <v>100</v>
      </c>
      <c r="V204" s="29"/>
      <c r="W204" s="30"/>
    </row>
    <row r="205" customFormat="false" ht="15" hidden="false" customHeight="true" outlineLevel="0" collapsed="false">
      <c r="A205" s="21"/>
      <c r="B205" s="31" t="s">
        <v>212</v>
      </c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2" t="n">
        <v>75</v>
      </c>
      <c r="N205" s="33" t="n">
        <v>10</v>
      </c>
      <c r="O205" s="33" t="n">
        <v>3</v>
      </c>
      <c r="P205" s="34"/>
      <c r="Q205" s="32"/>
      <c r="R205" s="35"/>
      <c r="S205" s="36" t="n">
        <v>3218</v>
      </c>
      <c r="T205" s="36" t="n">
        <f aca="false">T206</f>
        <v>3218</v>
      </c>
      <c r="U205" s="37" t="n">
        <f aca="false">T205/S205*100</f>
        <v>100</v>
      </c>
      <c r="V205" s="29"/>
      <c r="W205" s="30"/>
    </row>
    <row r="206" customFormat="false" ht="26.1" hidden="false" customHeight="true" outlineLevel="0" collapsed="false">
      <c r="A206" s="21"/>
      <c r="B206" s="31" t="s">
        <v>32</v>
      </c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2" t="n">
        <v>75</v>
      </c>
      <c r="N206" s="33" t="n">
        <v>10</v>
      </c>
      <c r="O206" s="33" t="n">
        <v>3</v>
      </c>
      <c r="P206" s="34" t="s">
        <v>33</v>
      </c>
      <c r="Q206" s="32"/>
      <c r="R206" s="35"/>
      <c r="S206" s="36" t="n">
        <v>3218</v>
      </c>
      <c r="T206" s="36" t="n">
        <f aca="false">T207</f>
        <v>3218</v>
      </c>
      <c r="U206" s="37" t="n">
        <f aca="false">T206/S206*100</f>
        <v>100</v>
      </c>
      <c r="V206" s="29"/>
      <c r="W206" s="30"/>
    </row>
    <row r="207" customFormat="false" ht="15" hidden="false" customHeight="true" outlineLevel="0" collapsed="false">
      <c r="A207" s="21"/>
      <c r="B207" s="31" t="s">
        <v>63</v>
      </c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2" t="n">
        <v>75</v>
      </c>
      <c r="N207" s="33" t="n">
        <v>10</v>
      </c>
      <c r="O207" s="33" t="n">
        <v>3</v>
      </c>
      <c r="P207" s="34" t="s">
        <v>64</v>
      </c>
      <c r="Q207" s="32"/>
      <c r="R207" s="35"/>
      <c r="S207" s="36" t="n">
        <v>3218</v>
      </c>
      <c r="T207" s="36" t="n">
        <f aca="false">T208</f>
        <v>3218</v>
      </c>
      <c r="U207" s="37" t="n">
        <f aca="false">T207/S207*100</f>
        <v>100</v>
      </c>
      <c r="V207" s="29"/>
      <c r="W207" s="30"/>
    </row>
    <row r="208" customFormat="false" ht="43.25" hidden="false" customHeight="true" outlineLevel="0" collapsed="false">
      <c r="A208" s="21"/>
      <c r="B208" s="31" t="s">
        <v>75</v>
      </c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2" t="n">
        <v>75</v>
      </c>
      <c r="N208" s="33" t="n">
        <v>10</v>
      </c>
      <c r="O208" s="33" t="n">
        <v>3</v>
      </c>
      <c r="P208" s="34" t="s">
        <v>76</v>
      </c>
      <c r="Q208" s="32"/>
      <c r="R208" s="35"/>
      <c r="S208" s="36" t="n">
        <v>3218</v>
      </c>
      <c r="T208" s="36" t="n">
        <f aca="false">T209</f>
        <v>3218</v>
      </c>
      <c r="U208" s="37" t="n">
        <f aca="false">T208/S208*100</f>
        <v>100</v>
      </c>
      <c r="V208" s="29"/>
      <c r="W208" s="30"/>
    </row>
    <row r="209" customFormat="false" ht="53.7" hidden="false" customHeight="true" outlineLevel="0" collapsed="false">
      <c r="A209" s="21"/>
      <c r="B209" s="31" t="s">
        <v>205</v>
      </c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2" t="n">
        <v>75</v>
      </c>
      <c r="N209" s="33" t="n">
        <v>10</v>
      </c>
      <c r="O209" s="33" t="n">
        <v>3</v>
      </c>
      <c r="P209" s="34" t="s">
        <v>81</v>
      </c>
      <c r="Q209" s="32"/>
      <c r="R209" s="35"/>
      <c r="S209" s="36" t="n">
        <v>3218</v>
      </c>
      <c r="T209" s="36" t="n">
        <f aca="false">T210+T211</f>
        <v>3218</v>
      </c>
      <c r="U209" s="37" t="n">
        <f aca="false">T209/S209*100</f>
        <v>100</v>
      </c>
      <c r="V209" s="29"/>
      <c r="W209" s="30"/>
    </row>
    <row r="210" customFormat="false" ht="22.35" hidden="false" customHeight="true" outlineLevel="0" collapsed="false">
      <c r="A210" s="21"/>
      <c r="B210" s="31" t="s">
        <v>145</v>
      </c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2" t="n">
        <v>75</v>
      </c>
      <c r="N210" s="33" t="n">
        <v>10</v>
      </c>
      <c r="O210" s="33" t="n">
        <v>3</v>
      </c>
      <c r="P210" s="34" t="s">
        <v>81</v>
      </c>
      <c r="Q210" s="32" t="n">
        <v>240</v>
      </c>
      <c r="R210" s="35"/>
      <c r="S210" s="36" t="n">
        <v>42.2</v>
      </c>
      <c r="T210" s="36" t="n">
        <v>42.2</v>
      </c>
      <c r="U210" s="37" t="n">
        <f aca="false">T210/S210*100</f>
        <v>100</v>
      </c>
      <c r="V210" s="29"/>
      <c r="W210" s="30"/>
    </row>
    <row r="211" customFormat="false" ht="15" hidden="false" customHeight="true" outlineLevel="0" collapsed="false">
      <c r="A211" s="21"/>
      <c r="B211" s="31" t="s">
        <v>213</v>
      </c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2" t="n">
        <v>75</v>
      </c>
      <c r="N211" s="33" t="n">
        <v>10</v>
      </c>
      <c r="O211" s="33" t="n">
        <v>3</v>
      </c>
      <c r="P211" s="34" t="s">
        <v>81</v>
      </c>
      <c r="Q211" s="32" t="s">
        <v>214</v>
      </c>
      <c r="R211" s="35"/>
      <c r="S211" s="36" t="n">
        <v>3175.8</v>
      </c>
      <c r="T211" s="36" t="n">
        <v>3175.8</v>
      </c>
      <c r="U211" s="37" t="n">
        <f aca="false">T211/S211*100</f>
        <v>100</v>
      </c>
      <c r="V211" s="29"/>
      <c r="W211" s="30"/>
    </row>
    <row r="212" customFormat="false" ht="15" hidden="false" customHeight="true" outlineLevel="0" collapsed="false">
      <c r="A212" s="21"/>
      <c r="B212" s="31" t="s">
        <v>215</v>
      </c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2" t="n">
        <v>75</v>
      </c>
      <c r="N212" s="33" t="n">
        <v>10</v>
      </c>
      <c r="O212" s="33" t="n">
        <v>4</v>
      </c>
      <c r="P212" s="34"/>
      <c r="Q212" s="32"/>
      <c r="R212" s="35"/>
      <c r="S212" s="36" t="n">
        <v>249.5</v>
      </c>
      <c r="T212" s="36" t="n">
        <f aca="false">T213</f>
        <v>249.5</v>
      </c>
      <c r="U212" s="37" t="n">
        <f aca="false">T212/S212*100</f>
        <v>100</v>
      </c>
      <c r="V212" s="29"/>
      <c r="W212" s="30"/>
    </row>
    <row r="213" customFormat="false" ht="22.35" hidden="false" customHeight="true" outlineLevel="0" collapsed="false">
      <c r="A213" s="21"/>
      <c r="B213" s="31" t="s">
        <v>32</v>
      </c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2" t="n">
        <v>75</v>
      </c>
      <c r="N213" s="33" t="n">
        <v>10</v>
      </c>
      <c r="O213" s="33" t="n">
        <v>4</v>
      </c>
      <c r="P213" s="34" t="s">
        <v>33</v>
      </c>
      <c r="Q213" s="32"/>
      <c r="R213" s="35"/>
      <c r="S213" s="36" t="n">
        <v>249.5</v>
      </c>
      <c r="T213" s="36" t="n">
        <f aca="false">T214</f>
        <v>249.5</v>
      </c>
      <c r="U213" s="37" t="n">
        <f aca="false">T213/S213*100</f>
        <v>100</v>
      </c>
      <c r="V213" s="29"/>
      <c r="W213" s="30"/>
    </row>
    <row r="214" customFormat="false" ht="15" hidden="false" customHeight="true" outlineLevel="0" collapsed="false">
      <c r="A214" s="21"/>
      <c r="B214" s="31" t="s">
        <v>63</v>
      </c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2" t="n">
        <v>75</v>
      </c>
      <c r="N214" s="33" t="n">
        <v>10</v>
      </c>
      <c r="O214" s="33" t="n">
        <v>4</v>
      </c>
      <c r="P214" s="34" t="s">
        <v>64</v>
      </c>
      <c r="Q214" s="32"/>
      <c r="R214" s="35"/>
      <c r="S214" s="36" t="n">
        <v>249.5</v>
      </c>
      <c r="T214" s="36" t="n">
        <f aca="false">T215</f>
        <v>249.5</v>
      </c>
      <c r="U214" s="37" t="n">
        <f aca="false">T214/S214*100</f>
        <v>100</v>
      </c>
      <c r="V214" s="29"/>
      <c r="W214" s="30"/>
    </row>
    <row r="215" customFormat="false" ht="43.25" hidden="false" customHeight="true" outlineLevel="0" collapsed="false">
      <c r="A215" s="21"/>
      <c r="B215" s="31" t="s">
        <v>75</v>
      </c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2" t="n">
        <v>75</v>
      </c>
      <c r="N215" s="33" t="n">
        <v>10</v>
      </c>
      <c r="O215" s="33" t="n">
        <v>4</v>
      </c>
      <c r="P215" s="34" t="s">
        <v>76</v>
      </c>
      <c r="Q215" s="32"/>
      <c r="R215" s="35"/>
      <c r="S215" s="36" t="n">
        <v>249.5</v>
      </c>
      <c r="T215" s="36" t="n">
        <f aca="false">T216</f>
        <v>249.5</v>
      </c>
      <c r="U215" s="37" t="n">
        <f aca="false">T215/S215*100</f>
        <v>100</v>
      </c>
      <c r="V215" s="29"/>
      <c r="W215" s="30"/>
    </row>
    <row r="216" customFormat="false" ht="43.25" hidden="false" customHeight="true" outlineLevel="0" collapsed="false">
      <c r="A216" s="21"/>
      <c r="B216" s="31" t="s">
        <v>209</v>
      </c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2" t="n">
        <v>75</v>
      </c>
      <c r="N216" s="33" t="n">
        <v>10</v>
      </c>
      <c r="O216" s="33" t="n">
        <v>4</v>
      </c>
      <c r="P216" s="34" t="s">
        <v>216</v>
      </c>
      <c r="Q216" s="32"/>
      <c r="R216" s="35"/>
      <c r="S216" s="36" t="n">
        <v>249.5</v>
      </c>
      <c r="T216" s="36" t="n">
        <f aca="false">T217+T218</f>
        <v>249.5</v>
      </c>
      <c r="U216" s="37" t="n">
        <f aca="false">T216/S216*100</f>
        <v>100</v>
      </c>
      <c r="V216" s="29"/>
      <c r="W216" s="30"/>
    </row>
    <row r="217" customFormat="false" ht="22.35" hidden="false" customHeight="true" outlineLevel="0" collapsed="false">
      <c r="A217" s="21"/>
      <c r="B217" s="31" t="s">
        <v>145</v>
      </c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2" t="n">
        <v>75</v>
      </c>
      <c r="N217" s="33" t="n">
        <v>10</v>
      </c>
      <c r="O217" s="33" t="n">
        <v>4</v>
      </c>
      <c r="P217" s="34" t="s">
        <v>216</v>
      </c>
      <c r="Q217" s="32" t="s">
        <v>146</v>
      </c>
      <c r="R217" s="35"/>
      <c r="S217" s="36" t="n">
        <v>2.4</v>
      </c>
      <c r="T217" s="36" t="n">
        <v>2.4</v>
      </c>
      <c r="U217" s="37" t="n">
        <f aca="false">T217/S217*100</f>
        <v>100</v>
      </c>
      <c r="V217" s="29"/>
      <c r="W217" s="30"/>
    </row>
    <row r="218" customFormat="false" ht="22.35" hidden="false" customHeight="true" outlineLevel="0" collapsed="false">
      <c r="A218" s="21"/>
      <c r="B218" s="31" t="s">
        <v>180</v>
      </c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2" t="n">
        <v>75</v>
      </c>
      <c r="N218" s="33" t="n">
        <v>10</v>
      </c>
      <c r="O218" s="33" t="n">
        <v>4</v>
      </c>
      <c r="P218" s="34" t="s">
        <v>216</v>
      </c>
      <c r="Q218" s="32" t="s">
        <v>181</v>
      </c>
      <c r="R218" s="35"/>
      <c r="S218" s="36" t="n">
        <v>247.1</v>
      </c>
      <c r="T218" s="36" t="n">
        <v>247.1</v>
      </c>
      <c r="U218" s="37" t="n">
        <f aca="false">T218/S218*100</f>
        <v>100</v>
      </c>
      <c r="V218" s="29"/>
      <c r="W218" s="30"/>
    </row>
    <row r="219" customFormat="false" ht="15" hidden="false" customHeight="true" outlineLevel="0" collapsed="false">
      <c r="A219" s="21"/>
      <c r="B219" s="31" t="s">
        <v>217</v>
      </c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2" t="n">
        <v>75</v>
      </c>
      <c r="N219" s="33" t="n">
        <v>11</v>
      </c>
      <c r="O219" s="33" t="n">
        <v>0</v>
      </c>
      <c r="P219" s="34"/>
      <c r="Q219" s="32"/>
      <c r="R219" s="35"/>
      <c r="S219" s="36" t="n">
        <v>241.4</v>
      </c>
      <c r="T219" s="36" t="n">
        <f aca="false">T220</f>
        <v>241.4</v>
      </c>
      <c r="U219" s="37" t="n">
        <f aca="false">T219/S219*100</f>
        <v>100</v>
      </c>
      <c r="V219" s="29"/>
      <c r="W219" s="30"/>
    </row>
    <row r="220" customFormat="false" ht="15" hidden="false" customHeight="true" outlineLevel="0" collapsed="false">
      <c r="A220" s="21"/>
      <c r="B220" s="31" t="s">
        <v>218</v>
      </c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2" t="n">
        <v>75</v>
      </c>
      <c r="N220" s="33" t="n">
        <v>11</v>
      </c>
      <c r="O220" s="33" t="n">
        <v>3</v>
      </c>
      <c r="P220" s="34"/>
      <c r="Q220" s="32"/>
      <c r="R220" s="35"/>
      <c r="S220" s="36" t="n">
        <v>241.4</v>
      </c>
      <c r="T220" s="36" t="n">
        <f aca="false">T221</f>
        <v>241.4</v>
      </c>
      <c r="U220" s="37" t="n">
        <f aca="false">T220/S220*100</f>
        <v>100</v>
      </c>
      <c r="V220" s="29"/>
      <c r="W220" s="30"/>
    </row>
    <row r="221" customFormat="false" ht="22.35" hidden="false" customHeight="true" outlineLevel="0" collapsed="false">
      <c r="A221" s="21"/>
      <c r="B221" s="31" t="s">
        <v>32</v>
      </c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2" t="n">
        <v>75</v>
      </c>
      <c r="N221" s="33" t="n">
        <v>11</v>
      </c>
      <c r="O221" s="33" t="n">
        <v>3</v>
      </c>
      <c r="P221" s="34" t="s">
        <v>33</v>
      </c>
      <c r="Q221" s="32"/>
      <c r="R221" s="35"/>
      <c r="S221" s="36" t="n">
        <v>241.4</v>
      </c>
      <c r="T221" s="36" t="n">
        <f aca="false">T222</f>
        <v>241.4</v>
      </c>
      <c r="U221" s="37" t="n">
        <f aca="false">T221/S221*100</f>
        <v>100</v>
      </c>
      <c r="V221" s="29"/>
      <c r="W221" s="30"/>
    </row>
    <row r="222" customFormat="false" ht="22.35" hidden="false" customHeight="true" outlineLevel="0" collapsed="false">
      <c r="A222" s="21"/>
      <c r="B222" s="31" t="s">
        <v>100</v>
      </c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2" t="n">
        <v>75</v>
      </c>
      <c r="N222" s="33" t="n">
        <v>11</v>
      </c>
      <c r="O222" s="33" t="n">
        <v>3</v>
      </c>
      <c r="P222" s="34" t="s">
        <v>101</v>
      </c>
      <c r="Q222" s="32"/>
      <c r="R222" s="35"/>
      <c r="S222" s="36" t="n">
        <v>241.4</v>
      </c>
      <c r="T222" s="36" t="n">
        <f aca="false">T223</f>
        <v>241.4</v>
      </c>
      <c r="U222" s="37" t="n">
        <f aca="false">T222/S222*100</f>
        <v>100</v>
      </c>
      <c r="V222" s="29"/>
      <c r="W222" s="30"/>
    </row>
    <row r="223" customFormat="false" ht="32.8" hidden="false" customHeight="true" outlineLevel="0" collapsed="false">
      <c r="A223" s="21"/>
      <c r="B223" s="31" t="s">
        <v>219</v>
      </c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2" t="n">
        <v>75</v>
      </c>
      <c r="N223" s="33" t="n">
        <v>11</v>
      </c>
      <c r="O223" s="33" t="n">
        <v>3</v>
      </c>
      <c r="P223" s="34" t="s">
        <v>220</v>
      </c>
      <c r="Q223" s="32"/>
      <c r="R223" s="35"/>
      <c r="S223" s="36" t="n">
        <v>241.4</v>
      </c>
      <c r="T223" s="36" t="n">
        <f aca="false">T224</f>
        <v>241.4</v>
      </c>
      <c r="U223" s="37" t="n">
        <f aca="false">T223/S223*100</f>
        <v>100</v>
      </c>
      <c r="V223" s="29"/>
      <c r="W223" s="30"/>
    </row>
    <row r="224" customFormat="false" ht="22.35" hidden="false" customHeight="true" outlineLevel="0" collapsed="false">
      <c r="A224" s="21"/>
      <c r="B224" s="31" t="s">
        <v>221</v>
      </c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2" t="n">
        <v>75</v>
      </c>
      <c r="N224" s="33" t="n">
        <v>11</v>
      </c>
      <c r="O224" s="33" t="n">
        <v>3</v>
      </c>
      <c r="P224" s="34" t="s">
        <v>222</v>
      </c>
      <c r="Q224" s="32"/>
      <c r="R224" s="35"/>
      <c r="S224" s="36" t="n">
        <v>241.4</v>
      </c>
      <c r="T224" s="36" t="n">
        <f aca="false">T225</f>
        <v>241.4</v>
      </c>
      <c r="U224" s="37" t="n">
        <f aca="false">T224/S224*100</f>
        <v>100</v>
      </c>
      <c r="V224" s="29"/>
      <c r="W224" s="30"/>
    </row>
    <row r="225" customFormat="false" ht="15" hidden="false" customHeight="true" outlineLevel="0" collapsed="false">
      <c r="A225" s="21"/>
      <c r="B225" s="31" t="s">
        <v>28</v>
      </c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2" t="n">
        <v>75</v>
      </c>
      <c r="N225" s="33" t="n">
        <v>11</v>
      </c>
      <c r="O225" s="33" t="n">
        <v>3</v>
      </c>
      <c r="P225" s="34" t="s">
        <v>222</v>
      </c>
      <c r="Q225" s="32" t="s">
        <v>29</v>
      </c>
      <c r="R225" s="35"/>
      <c r="S225" s="36" t="n">
        <v>241.4</v>
      </c>
      <c r="T225" s="36" t="n">
        <v>241.4</v>
      </c>
      <c r="U225" s="37" t="n">
        <f aca="false">T225/S225*100</f>
        <v>100</v>
      </c>
      <c r="V225" s="29"/>
      <c r="W225" s="30"/>
    </row>
    <row r="226" customFormat="false" ht="33.95" hidden="false" customHeight="true" outlineLevel="0" collapsed="false">
      <c r="A226" s="21"/>
      <c r="B226" s="22" t="s">
        <v>223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3" t="n">
        <v>851</v>
      </c>
      <c r="N226" s="24" t="n">
        <v>0</v>
      </c>
      <c r="O226" s="24" t="n">
        <v>0</v>
      </c>
      <c r="P226" s="25"/>
      <c r="Q226" s="23"/>
      <c r="R226" s="26"/>
      <c r="S226" s="27" t="n">
        <v>16831.6</v>
      </c>
      <c r="T226" s="27" t="n">
        <f aca="false">T227+T241+T270+T255</f>
        <v>16007.9</v>
      </c>
      <c r="U226" s="28" t="n">
        <f aca="false">T226/S226*100</f>
        <v>95.1062287601892</v>
      </c>
      <c r="V226" s="29"/>
      <c r="W226" s="30"/>
    </row>
    <row r="227" customFormat="false" ht="15" hidden="false" customHeight="true" outlineLevel="0" collapsed="false">
      <c r="A227" s="21"/>
      <c r="B227" s="31" t="s">
        <v>224</v>
      </c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2" t="n">
        <v>851</v>
      </c>
      <c r="N227" s="33" t="n">
        <v>1</v>
      </c>
      <c r="O227" s="33" t="n">
        <v>0</v>
      </c>
      <c r="P227" s="34"/>
      <c r="Q227" s="32"/>
      <c r="R227" s="35"/>
      <c r="S227" s="36" t="n">
        <v>4852.3</v>
      </c>
      <c r="T227" s="36" t="n">
        <f aca="false">T228</f>
        <v>4687.5</v>
      </c>
      <c r="U227" s="37" t="n">
        <f aca="false">T227/S227*100</f>
        <v>96.6036724852132</v>
      </c>
      <c r="V227" s="29"/>
      <c r="W227" s="30"/>
    </row>
    <row r="228" customFormat="false" ht="35.1" hidden="false" customHeight="true" outlineLevel="0" collapsed="false">
      <c r="A228" s="21"/>
      <c r="B228" s="31" t="s">
        <v>225</v>
      </c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2" t="n">
        <v>851</v>
      </c>
      <c r="N228" s="33" t="n">
        <v>1</v>
      </c>
      <c r="O228" s="33" t="n">
        <v>4</v>
      </c>
      <c r="P228" s="34"/>
      <c r="Q228" s="32"/>
      <c r="R228" s="35"/>
      <c r="S228" s="36" t="n">
        <v>4852.3</v>
      </c>
      <c r="T228" s="36" t="n">
        <f aca="false">T229</f>
        <v>4687.5</v>
      </c>
      <c r="U228" s="37" t="n">
        <f aca="false">T228/S228*100</f>
        <v>96.6036724852132</v>
      </c>
      <c r="V228" s="29"/>
      <c r="W228" s="30"/>
    </row>
    <row r="229" customFormat="false" ht="32.8" hidden="false" customHeight="true" outlineLevel="0" collapsed="false">
      <c r="A229" s="21"/>
      <c r="B229" s="31" t="s">
        <v>226</v>
      </c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2" t="n">
        <v>851</v>
      </c>
      <c r="N229" s="33" t="n">
        <v>1</v>
      </c>
      <c r="O229" s="33" t="n">
        <v>4</v>
      </c>
      <c r="P229" s="34" t="s">
        <v>227</v>
      </c>
      <c r="Q229" s="32"/>
      <c r="R229" s="35"/>
      <c r="S229" s="36" t="n">
        <v>4852.3</v>
      </c>
      <c r="T229" s="36" t="n">
        <f aca="false">T231+T234</f>
        <v>4687.5</v>
      </c>
      <c r="U229" s="37" t="n">
        <f aca="false">T229/S229*100</f>
        <v>96.6036724852132</v>
      </c>
      <c r="V229" s="29"/>
      <c r="W229" s="30"/>
    </row>
    <row r="230" customFormat="false" ht="32.8" hidden="false" customHeight="true" outlineLevel="0" collapsed="false">
      <c r="A230" s="21"/>
      <c r="B230" s="31" t="s">
        <v>228</v>
      </c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2" t="n">
        <v>851</v>
      </c>
      <c r="N230" s="33" t="n">
        <v>1</v>
      </c>
      <c r="O230" s="33" t="n">
        <v>4</v>
      </c>
      <c r="P230" s="34" t="s">
        <v>229</v>
      </c>
      <c r="Q230" s="32"/>
      <c r="R230" s="35"/>
      <c r="S230" s="36" t="n">
        <v>72.5</v>
      </c>
      <c r="T230" s="36" t="n">
        <f aca="false">T231</f>
        <v>72.5</v>
      </c>
      <c r="U230" s="37" t="n">
        <f aca="false">T230/S230*100</f>
        <v>100</v>
      </c>
      <c r="V230" s="29"/>
      <c r="W230" s="30"/>
    </row>
    <row r="231" customFormat="false" ht="53.7" hidden="false" customHeight="true" outlineLevel="0" collapsed="false">
      <c r="A231" s="21"/>
      <c r="B231" s="31" t="s">
        <v>230</v>
      </c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2" t="n">
        <v>851</v>
      </c>
      <c r="N231" s="33" t="n">
        <v>1</v>
      </c>
      <c r="O231" s="33" t="n">
        <v>4</v>
      </c>
      <c r="P231" s="34" t="s">
        <v>231</v>
      </c>
      <c r="Q231" s="32"/>
      <c r="R231" s="35"/>
      <c r="S231" s="36" t="n">
        <v>72.5</v>
      </c>
      <c r="T231" s="36" t="n">
        <f aca="false">T232</f>
        <v>72.5</v>
      </c>
      <c r="U231" s="37" t="n">
        <f aca="false">T231/S231*100</f>
        <v>100</v>
      </c>
      <c r="V231" s="29"/>
      <c r="W231" s="30"/>
    </row>
    <row r="232" customFormat="false" ht="64.15" hidden="false" customHeight="true" outlineLevel="0" collapsed="false">
      <c r="A232" s="21"/>
      <c r="B232" s="31" t="s">
        <v>232</v>
      </c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2" t="n">
        <v>851</v>
      </c>
      <c r="N232" s="33" t="n">
        <v>1</v>
      </c>
      <c r="O232" s="33" t="n">
        <v>4</v>
      </c>
      <c r="P232" s="34" t="s">
        <v>233</v>
      </c>
      <c r="Q232" s="32"/>
      <c r="R232" s="35"/>
      <c r="S232" s="36" t="n">
        <v>72.5</v>
      </c>
      <c r="T232" s="36" t="n">
        <f aca="false">T233</f>
        <v>72.5</v>
      </c>
      <c r="U232" s="37" t="n">
        <f aca="false">T232/S232*100</f>
        <v>100</v>
      </c>
      <c r="V232" s="29"/>
      <c r="W232" s="30"/>
    </row>
    <row r="233" customFormat="false" ht="22.35" hidden="false" customHeight="true" outlineLevel="0" collapsed="false">
      <c r="A233" s="21"/>
      <c r="B233" s="31" t="s">
        <v>145</v>
      </c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2" t="n">
        <v>851</v>
      </c>
      <c r="N233" s="33" t="n">
        <v>1</v>
      </c>
      <c r="O233" s="33" t="n">
        <v>4</v>
      </c>
      <c r="P233" s="34" t="s">
        <v>233</v>
      </c>
      <c r="Q233" s="32" t="s">
        <v>146</v>
      </c>
      <c r="R233" s="35"/>
      <c r="S233" s="36" t="n">
        <v>72.5</v>
      </c>
      <c r="T233" s="36" t="n">
        <v>72.5</v>
      </c>
      <c r="U233" s="37" t="n">
        <f aca="false">T233/S233*100</f>
        <v>100</v>
      </c>
      <c r="V233" s="29"/>
      <c r="W233" s="30"/>
    </row>
    <row r="234" customFormat="false" ht="22.35" hidden="false" customHeight="true" outlineLevel="0" collapsed="false">
      <c r="A234" s="21"/>
      <c r="B234" s="31" t="s">
        <v>234</v>
      </c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2" t="n">
        <v>851</v>
      </c>
      <c r="N234" s="33" t="n">
        <v>1</v>
      </c>
      <c r="O234" s="33" t="n">
        <v>4</v>
      </c>
      <c r="P234" s="34" t="s">
        <v>235</v>
      </c>
      <c r="Q234" s="32"/>
      <c r="R234" s="35"/>
      <c r="S234" s="36" t="n">
        <v>4779.8</v>
      </c>
      <c r="T234" s="36" t="n">
        <f aca="false">T235</f>
        <v>4615</v>
      </c>
      <c r="U234" s="37" t="n">
        <f aca="false">T234/S234*100</f>
        <v>96.5521569940165</v>
      </c>
      <c r="V234" s="29"/>
      <c r="W234" s="30"/>
    </row>
    <row r="235" customFormat="false" ht="32.8" hidden="false" customHeight="true" outlineLevel="0" collapsed="false">
      <c r="A235" s="21"/>
      <c r="B235" s="31" t="s">
        <v>236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2" t="n">
        <v>851</v>
      </c>
      <c r="N235" s="33" t="n">
        <v>1</v>
      </c>
      <c r="O235" s="33" t="n">
        <v>4</v>
      </c>
      <c r="P235" s="34" t="s">
        <v>237</v>
      </c>
      <c r="Q235" s="32"/>
      <c r="R235" s="35"/>
      <c r="S235" s="36" t="n">
        <v>4779.8</v>
      </c>
      <c r="T235" s="36" t="n">
        <f aca="false">T236+T239</f>
        <v>4615</v>
      </c>
      <c r="U235" s="37" t="n">
        <f aca="false">T235/S235*100</f>
        <v>96.5521569940165</v>
      </c>
      <c r="V235" s="29"/>
      <c r="W235" s="30"/>
    </row>
    <row r="236" customFormat="false" ht="15" hidden="false" customHeight="true" outlineLevel="0" collapsed="false">
      <c r="A236" s="21"/>
      <c r="B236" s="31" t="s">
        <v>193</v>
      </c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2" t="n">
        <v>851</v>
      </c>
      <c r="N236" s="33" t="n">
        <v>1</v>
      </c>
      <c r="O236" s="33" t="n">
        <v>4</v>
      </c>
      <c r="P236" s="34" t="s">
        <v>238</v>
      </c>
      <c r="Q236" s="32"/>
      <c r="R236" s="35"/>
      <c r="S236" s="36" t="n">
        <v>3539.8</v>
      </c>
      <c r="T236" s="36" t="n">
        <f aca="false">T237+T238</f>
        <v>3375</v>
      </c>
      <c r="U236" s="37" t="n">
        <f aca="false">T236/S236*100</f>
        <v>95.3443697384033</v>
      </c>
      <c r="V236" s="29"/>
      <c r="W236" s="30"/>
    </row>
    <row r="237" customFormat="false" ht="22.35" hidden="false" customHeight="true" outlineLevel="0" collapsed="false">
      <c r="A237" s="21"/>
      <c r="B237" s="31" t="s">
        <v>161</v>
      </c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2" t="n">
        <v>851</v>
      </c>
      <c r="N237" s="33" t="n">
        <v>1</v>
      </c>
      <c r="O237" s="33" t="n">
        <v>4</v>
      </c>
      <c r="P237" s="34" t="s">
        <v>238</v>
      </c>
      <c r="Q237" s="32" t="s">
        <v>162</v>
      </c>
      <c r="R237" s="35"/>
      <c r="S237" s="36" t="n">
        <v>2937.9</v>
      </c>
      <c r="T237" s="36" t="n">
        <v>2889.4</v>
      </c>
      <c r="U237" s="37" t="n">
        <f aca="false">T237/S237*100</f>
        <v>98.3491609653154</v>
      </c>
      <c r="V237" s="29"/>
      <c r="W237" s="30"/>
    </row>
    <row r="238" customFormat="false" ht="22.35" hidden="false" customHeight="true" outlineLevel="0" collapsed="false">
      <c r="A238" s="21"/>
      <c r="B238" s="31" t="s">
        <v>145</v>
      </c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2" t="n">
        <v>851</v>
      </c>
      <c r="N238" s="33" t="n">
        <v>1</v>
      </c>
      <c r="O238" s="33" t="n">
        <v>4</v>
      </c>
      <c r="P238" s="34" t="s">
        <v>238</v>
      </c>
      <c r="Q238" s="32" t="s">
        <v>146</v>
      </c>
      <c r="R238" s="35"/>
      <c r="S238" s="36" t="n">
        <v>601.9</v>
      </c>
      <c r="T238" s="36" t="n">
        <v>485.6</v>
      </c>
      <c r="U238" s="37" t="n">
        <f aca="false">T238/S238*100</f>
        <v>80.6778534640306</v>
      </c>
      <c r="V238" s="29"/>
      <c r="W238" s="30"/>
    </row>
    <row r="239" customFormat="false" ht="32.8" hidden="false" customHeight="true" outlineLevel="0" collapsed="false">
      <c r="A239" s="21"/>
      <c r="B239" s="31" t="s">
        <v>44</v>
      </c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2" t="n">
        <v>851</v>
      </c>
      <c r="N239" s="33" t="n">
        <v>1</v>
      </c>
      <c r="O239" s="33" t="n">
        <v>4</v>
      </c>
      <c r="P239" s="34" t="s">
        <v>239</v>
      </c>
      <c r="Q239" s="32"/>
      <c r="R239" s="35"/>
      <c r="S239" s="36" t="n">
        <v>1240</v>
      </c>
      <c r="T239" s="36" t="n">
        <f aca="false">T240</f>
        <v>1240</v>
      </c>
      <c r="U239" s="37" t="n">
        <f aca="false">T239/S239*100</f>
        <v>100</v>
      </c>
      <c r="V239" s="29"/>
      <c r="W239" s="30"/>
    </row>
    <row r="240" customFormat="false" ht="22.35" hidden="false" customHeight="true" outlineLevel="0" collapsed="false">
      <c r="A240" s="21"/>
      <c r="B240" s="31" t="s">
        <v>161</v>
      </c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2" t="n">
        <v>851</v>
      </c>
      <c r="N240" s="33" t="n">
        <v>1</v>
      </c>
      <c r="O240" s="33" t="n">
        <v>4</v>
      </c>
      <c r="P240" s="34" t="s">
        <v>239</v>
      </c>
      <c r="Q240" s="32" t="s">
        <v>162</v>
      </c>
      <c r="R240" s="35"/>
      <c r="S240" s="36" t="n">
        <v>1240</v>
      </c>
      <c r="T240" s="36" t="n">
        <v>1240</v>
      </c>
      <c r="U240" s="37" t="n">
        <f aca="false">T240/S240*100</f>
        <v>100</v>
      </c>
      <c r="V240" s="29"/>
      <c r="W240" s="30"/>
    </row>
    <row r="241" customFormat="false" ht="15" hidden="false" customHeight="true" outlineLevel="0" collapsed="false">
      <c r="A241" s="21"/>
      <c r="B241" s="31" t="s">
        <v>18</v>
      </c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2" t="n">
        <v>851</v>
      </c>
      <c r="N241" s="33" t="n">
        <v>4</v>
      </c>
      <c r="O241" s="33" t="n">
        <v>0</v>
      </c>
      <c r="P241" s="34"/>
      <c r="Q241" s="32"/>
      <c r="R241" s="35"/>
      <c r="S241" s="36" t="n">
        <v>2943.1</v>
      </c>
      <c r="T241" s="36" t="n">
        <f aca="false">T242</f>
        <v>2366.8</v>
      </c>
      <c r="U241" s="37" t="n">
        <f aca="false">T241/S241*100</f>
        <v>80.4186062315246</v>
      </c>
      <c r="V241" s="29"/>
      <c r="W241" s="30"/>
    </row>
    <row r="242" customFormat="false" ht="15" hidden="false" customHeight="true" outlineLevel="0" collapsed="false">
      <c r="A242" s="21"/>
      <c r="B242" s="31" t="s">
        <v>240</v>
      </c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2" t="n">
        <v>851</v>
      </c>
      <c r="N242" s="33" t="n">
        <v>4</v>
      </c>
      <c r="O242" s="33" t="n">
        <v>12</v>
      </c>
      <c r="P242" s="34"/>
      <c r="Q242" s="32"/>
      <c r="R242" s="35"/>
      <c r="S242" s="36" t="n">
        <v>2943.1</v>
      </c>
      <c r="T242" s="36" t="n">
        <f aca="false">T243</f>
        <v>2366.8</v>
      </c>
      <c r="U242" s="37" t="n">
        <f aca="false">T242/S242*100</f>
        <v>80.4186062315246</v>
      </c>
      <c r="V242" s="29"/>
      <c r="W242" s="30"/>
    </row>
    <row r="243" customFormat="false" ht="32.8" hidden="false" customHeight="true" outlineLevel="0" collapsed="false">
      <c r="A243" s="21"/>
      <c r="B243" s="31" t="s">
        <v>226</v>
      </c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2" t="n">
        <v>851</v>
      </c>
      <c r="N243" s="33" t="n">
        <v>4</v>
      </c>
      <c r="O243" s="33" t="n">
        <v>12</v>
      </c>
      <c r="P243" s="34" t="s">
        <v>227</v>
      </c>
      <c r="Q243" s="32"/>
      <c r="R243" s="35"/>
      <c r="S243" s="36" t="n">
        <v>2943.1</v>
      </c>
      <c r="T243" s="36" t="n">
        <f aca="false">T244</f>
        <v>2366.8</v>
      </c>
      <c r="U243" s="37" t="n">
        <f aca="false">T243/S243*100</f>
        <v>80.4186062315246</v>
      </c>
      <c r="V243" s="29"/>
      <c r="W243" s="30"/>
    </row>
    <row r="244" customFormat="false" ht="32.8" hidden="false" customHeight="true" outlineLevel="0" collapsed="false">
      <c r="A244" s="21"/>
      <c r="B244" s="31" t="s">
        <v>228</v>
      </c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2" t="n">
        <v>851</v>
      </c>
      <c r="N244" s="33" t="n">
        <v>4</v>
      </c>
      <c r="O244" s="33" t="n">
        <v>12</v>
      </c>
      <c r="P244" s="34" t="s">
        <v>229</v>
      </c>
      <c r="Q244" s="32"/>
      <c r="R244" s="35"/>
      <c r="S244" s="36" t="n">
        <v>2943.1</v>
      </c>
      <c r="T244" s="36" t="n">
        <f aca="false">T245+T250</f>
        <v>2366.8</v>
      </c>
      <c r="U244" s="37" t="n">
        <f aca="false">T244/S244*100</f>
        <v>80.4186062315246</v>
      </c>
      <c r="V244" s="29"/>
      <c r="W244" s="30"/>
    </row>
    <row r="245" customFormat="false" ht="22.35" hidden="false" customHeight="true" outlineLevel="0" collapsed="false">
      <c r="A245" s="21"/>
      <c r="B245" s="31" t="s">
        <v>241</v>
      </c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2" t="n">
        <v>851</v>
      </c>
      <c r="N245" s="33" t="n">
        <v>4</v>
      </c>
      <c r="O245" s="33" t="n">
        <v>12</v>
      </c>
      <c r="P245" s="34" t="s">
        <v>242</v>
      </c>
      <c r="Q245" s="32"/>
      <c r="R245" s="35"/>
      <c r="S245" s="36" t="n">
        <v>1485.5</v>
      </c>
      <c r="T245" s="36" t="n">
        <f aca="false">T246</f>
        <v>1091.4</v>
      </c>
      <c r="U245" s="37" t="n">
        <f aca="false">T245/S245*100</f>
        <v>73.4702120498149</v>
      </c>
      <c r="V245" s="29"/>
      <c r="W245" s="30"/>
    </row>
    <row r="246" customFormat="false" ht="15" hidden="false" customHeight="true" outlineLevel="0" collapsed="false">
      <c r="A246" s="21"/>
      <c r="B246" s="31" t="s">
        <v>243</v>
      </c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2" t="n">
        <v>851</v>
      </c>
      <c r="N246" s="33" t="n">
        <v>4</v>
      </c>
      <c r="O246" s="33" t="n">
        <v>12</v>
      </c>
      <c r="P246" s="34" t="s">
        <v>244</v>
      </c>
      <c r="Q246" s="32"/>
      <c r="R246" s="35"/>
      <c r="S246" s="36" t="n">
        <v>1485.5</v>
      </c>
      <c r="T246" s="36" t="n">
        <f aca="false">T247+T248+T249</f>
        <v>1091.4</v>
      </c>
      <c r="U246" s="37" t="n">
        <f aca="false">T246/S246*100</f>
        <v>73.4702120498149</v>
      </c>
      <c r="V246" s="29"/>
      <c r="W246" s="30"/>
    </row>
    <row r="247" customFormat="false" ht="22.35" hidden="false" customHeight="true" outlineLevel="0" collapsed="false">
      <c r="A247" s="21"/>
      <c r="B247" s="31" t="s">
        <v>145</v>
      </c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2" t="n">
        <v>851</v>
      </c>
      <c r="N247" s="33" t="n">
        <v>4</v>
      </c>
      <c r="O247" s="33" t="n">
        <v>12</v>
      </c>
      <c r="P247" s="34" t="s">
        <v>244</v>
      </c>
      <c r="Q247" s="32" t="s">
        <v>146</v>
      </c>
      <c r="R247" s="35"/>
      <c r="S247" s="36" t="n">
        <v>1399.3</v>
      </c>
      <c r="T247" s="36" t="n">
        <v>1021.1</v>
      </c>
      <c r="U247" s="37" t="n">
        <f aca="false">T247/S247*100</f>
        <v>72.9722003859072</v>
      </c>
      <c r="V247" s="29"/>
      <c r="W247" s="30"/>
    </row>
    <row r="248" customFormat="false" ht="15" hidden="false" customHeight="true" outlineLevel="0" collapsed="false">
      <c r="A248" s="21"/>
      <c r="B248" s="31" t="s">
        <v>245</v>
      </c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2" t="n">
        <v>851</v>
      </c>
      <c r="N248" s="33" t="n">
        <v>4</v>
      </c>
      <c r="O248" s="33" t="n">
        <v>12</v>
      </c>
      <c r="P248" s="34" t="s">
        <v>244</v>
      </c>
      <c r="Q248" s="32" t="s">
        <v>246</v>
      </c>
      <c r="R248" s="35"/>
      <c r="S248" s="36" t="n">
        <v>27</v>
      </c>
      <c r="T248" s="36" t="n">
        <v>23.4</v>
      </c>
      <c r="U248" s="37" t="n">
        <f aca="false">T248/S248*100</f>
        <v>86.6666666666667</v>
      </c>
      <c r="V248" s="29"/>
      <c r="W248" s="30"/>
    </row>
    <row r="249" customFormat="false" ht="15" hidden="false" customHeight="true" outlineLevel="0" collapsed="false">
      <c r="A249" s="21"/>
      <c r="B249" s="31" t="s">
        <v>195</v>
      </c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2" t="n">
        <v>851</v>
      </c>
      <c r="N249" s="33" t="n">
        <v>4</v>
      </c>
      <c r="O249" s="33" t="n">
        <v>12</v>
      </c>
      <c r="P249" s="34" t="s">
        <v>244</v>
      </c>
      <c r="Q249" s="32" t="s">
        <v>196</v>
      </c>
      <c r="R249" s="35"/>
      <c r="S249" s="36" t="n">
        <v>59.2</v>
      </c>
      <c r="T249" s="36" t="n">
        <v>46.9</v>
      </c>
      <c r="U249" s="37" t="n">
        <f aca="false">T249/S249*100</f>
        <v>79.222972972973</v>
      </c>
      <c r="V249" s="29"/>
      <c r="W249" s="30"/>
    </row>
    <row r="250" customFormat="false" ht="32.8" hidden="false" customHeight="true" outlineLevel="0" collapsed="false">
      <c r="A250" s="21"/>
      <c r="B250" s="31" t="s">
        <v>247</v>
      </c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2" t="n">
        <v>851</v>
      </c>
      <c r="N250" s="33" t="n">
        <v>4</v>
      </c>
      <c r="O250" s="33" t="n">
        <v>12</v>
      </c>
      <c r="P250" s="34" t="s">
        <v>248</v>
      </c>
      <c r="Q250" s="32"/>
      <c r="R250" s="35"/>
      <c r="S250" s="36" t="n">
        <v>1457.6</v>
      </c>
      <c r="T250" s="36" t="n">
        <f aca="false">T251+T253</f>
        <v>1275.4</v>
      </c>
      <c r="U250" s="37" t="n">
        <f aca="false">T250/S250*100</f>
        <v>87.5</v>
      </c>
      <c r="V250" s="29"/>
      <c r="W250" s="30"/>
    </row>
    <row r="251" customFormat="false" ht="12.75" hidden="false" customHeight="true" outlineLevel="0" collapsed="false">
      <c r="A251" s="21"/>
      <c r="B251" s="31" t="s">
        <v>243</v>
      </c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2" t="n">
        <v>851</v>
      </c>
      <c r="N251" s="33" t="n">
        <v>4</v>
      </c>
      <c r="O251" s="33" t="n">
        <v>12</v>
      </c>
      <c r="P251" s="34" t="s">
        <v>249</v>
      </c>
      <c r="Q251" s="32"/>
      <c r="R251" s="35"/>
      <c r="S251" s="36" t="n">
        <v>1331.1</v>
      </c>
      <c r="T251" s="36" t="n">
        <f aca="false">T252</f>
        <v>1148.9</v>
      </c>
      <c r="U251" s="37" t="n">
        <f aca="false">T251/S251*100</f>
        <v>86.3120727218091</v>
      </c>
      <c r="V251" s="29"/>
      <c r="W251" s="30"/>
    </row>
    <row r="252" customFormat="false" ht="22.35" hidden="false" customHeight="true" outlineLevel="0" collapsed="false">
      <c r="A252" s="21"/>
      <c r="B252" s="31" t="s">
        <v>145</v>
      </c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2" t="n">
        <v>851</v>
      </c>
      <c r="N252" s="33" t="n">
        <v>4</v>
      </c>
      <c r="O252" s="33" t="n">
        <v>12</v>
      </c>
      <c r="P252" s="34" t="s">
        <v>249</v>
      </c>
      <c r="Q252" s="32" t="s">
        <v>146</v>
      </c>
      <c r="R252" s="35"/>
      <c r="S252" s="36" t="n">
        <v>1331.1</v>
      </c>
      <c r="T252" s="36" t="n">
        <v>1148.9</v>
      </c>
      <c r="U252" s="37" t="n">
        <f aca="false">T252/S252*100</f>
        <v>86.3120727218091</v>
      </c>
      <c r="V252" s="29"/>
      <c r="W252" s="30"/>
    </row>
    <row r="253" customFormat="false" ht="32.8" hidden="false" customHeight="true" outlineLevel="0" collapsed="false">
      <c r="A253" s="21"/>
      <c r="B253" s="31" t="s">
        <v>250</v>
      </c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2" t="n">
        <v>851</v>
      </c>
      <c r="N253" s="33" t="n">
        <v>4</v>
      </c>
      <c r="O253" s="33" t="n">
        <v>12</v>
      </c>
      <c r="P253" s="34" t="s">
        <v>251</v>
      </c>
      <c r="Q253" s="32"/>
      <c r="R253" s="35"/>
      <c r="S253" s="36" t="n">
        <v>126.5</v>
      </c>
      <c r="T253" s="36" t="n">
        <f aca="false">T254</f>
        <v>126.5</v>
      </c>
      <c r="U253" s="37" t="n">
        <f aca="false">T253/S253*100</f>
        <v>100</v>
      </c>
      <c r="V253" s="29"/>
      <c r="W253" s="30"/>
    </row>
    <row r="254" customFormat="false" ht="22.35" hidden="false" customHeight="true" outlineLevel="0" collapsed="false">
      <c r="A254" s="21"/>
      <c r="B254" s="31" t="s">
        <v>145</v>
      </c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2" t="n">
        <v>851</v>
      </c>
      <c r="N254" s="33" t="n">
        <v>4</v>
      </c>
      <c r="O254" s="33" t="n">
        <v>12</v>
      </c>
      <c r="P254" s="34" t="s">
        <v>251</v>
      </c>
      <c r="Q254" s="32" t="s">
        <v>146</v>
      </c>
      <c r="R254" s="35"/>
      <c r="S254" s="36" t="n">
        <v>126.5</v>
      </c>
      <c r="T254" s="36" t="n">
        <v>126.5</v>
      </c>
      <c r="U254" s="37" t="n">
        <f aca="false">T254/S254*100</f>
        <v>100</v>
      </c>
      <c r="V254" s="29"/>
      <c r="W254" s="30"/>
    </row>
    <row r="255" customFormat="false" ht="15" hidden="false" customHeight="true" outlineLevel="0" collapsed="false">
      <c r="A255" s="21"/>
      <c r="B255" s="31" t="s">
        <v>252</v>
      </c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2" t="n">
        <v>851</v>
      </c>
      <c r="N255" s="33" t="n">
        <v>5</v>
      </c>
      <c r="O255" s="33" t="n">
        <v>0</v>
      </c>
      <c r="P255" s="34"/>
      <c r="Q255" s="32"/>
      <c r="R255" s="35"/>
      <c r="S255" s="36" t="n">
        <v>4205</v>
      </c>
      <c r="T255" s="36" t="n">
        <f aca="false">T256+T264</f>
        <v>4122.4</v>
      </c>
      <c r="U255" s="37" t="n">
        <f aca="false">T255/S255*100</f>
        <v>98.0356718192628</v>
      </c>
      <c r="V255" s="29"/>
      <c r="W255" s="30"/>
    </row>
    <row r="256" customFormat="false" ht="15" hidden="false" customHeight="true" outlineLevel="0" collapsed="false">
      <c r="A256" s="21"/>
      <c r="B256" s="31" t="s">
        <v>253</v>
      </c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2" t="n">
        <v>851</v>
      </c>
      <c r="N256" s="33" t="n">
        <v>5</v>
      </c>
      <c r="O256" s="33" t="n">
        <v>1</v>
      </c>
      <c r="P256" s="34"/>
      <c r="Q256" s="32"/>
      <c r="R256" s="35"/>
      <c r="S256" s="36" t="n">
        <v>4073</v>
      </c>
      <c r="T256" s="36" t="n">
        <f aca="false">T257</f>
        <v>4012.7</v>
      </c>
      <c r="U256" s="37" t="n">
        <f aca="false">T256/S256*100</f>
        <v>98.5195187822244</v>
      </c>
      <c r="V256" s="29"/>
      <c r="W256" s="30"/>
    </row>
    <row r="257" customFormat="false" ht="32.8" hidden="false" customHeight="true" outlineLevel="0" collapsed="false">
      <c r="A257" s="21"/>
      <c r="B257" s="31" t="s">
        <v>226</v>
      </c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2" t="n">
        <v>851</v>
      </c>
      <c r="N257" s="33" t="n">
        <v>5</v>
      </c>
      <c r="O257" s="33" t="n">
        <v>1</v>
      </c>
      <c r="P257" s="34" t="s">
        <v>227</v>
      </c>
      <c r="Q257" s="32"/>
      <c r="R257" s="35"/>
      <c r="S257" s="36" t="n">
        <v>4073</v>
      </c>
      <c r="T257" s="36" t="n">
        <f aca="false">T258</f>
        <v>4012.7</v>
      </c>
      <c r="U257" s="37" t="n">
        <f aca="false">T257/S257*100</f>
        <v>98.5195187822244</v>
      </c>
      <c r="V257" s="29"/>
      <c r="W257" s="30"/>
    </row>
    <row r="258" customFormat="false" ht="32.8" hidden="false" customHeight="true" outlineLevel="0" collapsed="false">
      <c r="A258" s="21"/>
      <c r="B258" s="31" t="s">
        <v>228</v>
      </c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2" t="n">
        <v>851</v>
      </c>
      <c r="N258" s="33" t="n">
        <v>5</v>
      </c>
      <c r="O258" s="33" t="n">
        <v>1</v>
      </c>
      <c r="P258" s="34" t="s">
        <v>229</v>
      </c>
      <c r="Q258" s="32"/>
      <c r="R258" s="35"/>
      <c r="S258" s="36" t="n">
        <v>4073</v>
      </c>
      <c r="T258" s="36" t="n">
        <f aca="false">T259</f>
        <v>4012.7</v>
      </c>
      <c r="U258" s="37" t="n">
        <f aca="false">T258/S258*100</f>
        <v>98.5195187822244</v>
      </c>
      <c r="V258" s="29"/>
      <c r="W258" s="30"/>
    </row>
    <row r="259" customFormat="false" ht="22.35" hidden="false" customHeight="true" outlineLevel="0" collapsed="false">
      <c r="A259" s="21"/>
      <c r="B259" s="31" t="s">
        <v>241</v>
      </c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2" t="n">
        <v>851</v>
      </c>
      <c r="N259" s="33" t="n">
        <v>5</v>
      </c>
      <c r="O259" s="33" t="n">
        <v>1</v>
      </c>
      <c r="P259" s="34" t="s">
        <v>242</v>
      </c>
      <c r="Q259" s="32"/>
      <c r="R259" s="35"/>
      <c r="S259" s="36" t="n">
        <v>4073</v>
      </c>
      <c r="T259" s="36" t="n">
        <f aca="false">T260</f>
        <v>4012.7</v>
      </c>
      <c r="U259" s="37" t="n">
        <f aca="false">T259/S259*100</f>
        <v>98.5195187822244</v>
      </c>
      <c r="V259" s="29"/>
      <c r="W259" s="30"/>
    </row>
    <row r="260" customFormat="false" ht="15" hidden="false" customHeight="true" outlineLevel="0" collapsed="false">
      <c r="A260" s="21"/>
      <c r="B260" s="31" t="s">
        <v>254</v>
      </c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2" t="n">
        <v>851</v>
      </c>
      <c r="N260" s="33" t="n">
        <v>5</v>
      </c>
      <c r="O260" s="33" t="n">
        <v>1</v>
      </c>
      <c r="P260" s="34" t="s">
        <v>255</v>
      </c>
      <c r="Q260" s="32"/>
      <c r="R260" s="35"/>
      <c r="S260" s="36" t="n">
        <v>4073</v>
      </c>
      <c r="T260" s="36" t="n">
        <f aca="false">T261+T262+T263</f>
        <v>4012.7</v>
      </c>
      <c r="U260" s="37" t="n">
        <f aca="false">T260/S260*100</f>
        <v>98.5195187822244</v>
      </c>
      <c r="V260" s="29"/>
      <c r="W260" s="30"/>
    </row>
    <row r="261" customFormat="false" ht="22.35" hidden="false" customHeight="true" outlineLevel="0" collapsed="false">
      <c r="A261" s="21"/>
      <c r="B261" s="31" t="s">
        <v>145</v>
      </c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2" t="n">
        <v>851</v>
      </c>
      <c r="N261" s="33" t="n">
        <v>5</v>
      </c>
      <c r="O261" s="33" t="n">
        <v>1</v>
      </c>
      <c r="P261" s="34" t="s">
        <v>255</v>
      </c>
      <c r="Q261" s="32" t="s">
        <v>146</v>
      </c>
      <c r="R261" s="35"/>
      <c r="S261" s="36" t="n">
        <v>1063</v>
      </c>
      <c r="T261" s="36" t="n">
        <v>1012.7</v>
      </c>
      <c r="U261" s="37" t="n">
        <f aca="false">T261/S261*100</f>
        <v>95.2681091251176</v>
      </c>
      <c r="V261" s="29"/>
      <c r="W261" s="30"/>
    </row>
    <row r="262" customFormat="false" ht="15" hidden="false" customHeight="true" outlineLevel="0" collapsed="false">
      <c r="A262" s="21"/>
      <c r="B262" s="31" t="s">
        <v>256</v>
      </c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2" t="n">
        <v>851</v>
      </c>
      <c r="N262" s="33" t="n">
        <v>5</v>
      </c>
      <c r="O262" s="33" t="n">
        <v>1</v>
      </c>
      <c r="P262" s="34" t="s">
        <v>255</v>
      </c>
      <c r="Q262" s="32" t="s">
        <v>257</v>
      </c>
      <c r="R262" s="35"/>
      <c r="S262" s="36" t="n">
        <v>3000</v>
      </c>
      <c r="T262" s="36" t="n">
        <v>3000</v>
      </c>
      <c r="U262" s="37" t="n">
        <f aca="false">T262/S262*100</f>
        <v>100</v>
      </c>
      <c r="V262" s="29"/>
      <c r="W262" s="30"/>
    </row>
    <row r="263" customFormat="false" ht="15" hidden="false" customHeight="true" outlineLevel="0" collapsed="false">
      <c r="A263" s="21"/>
      <c r="B263" s="31" t="s">
        <v>195</v>
      </c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2" t="n">
        <v>851</v>
      </c>
      <c r="N263" s="33" t="n">
        <v>5</v>
      </c>
      <c r="O263" s="33" t="n">
        <v>1</v>
      </c>
      <c r="P263" s="34" t="s">
        <v>255</v>
      </c>
      <c r="Q263" s="32" t="s">
        <v>196</v>
      </c>
      <c r="R263" s="35"/>
      <c r="S263" s="36" t="n">
        <v>10</v>
      </c>
      <c r="T263" s="36" t="n">
        <v>0</v>
      </c>
      <c r="U263" s="37" t="n">
        <f aca="false">T263/S263*100</f>
        <v>0</v>
      </c>
      <c r="V263" s="29"/>
      <c r="W263" s="30"/>
    </row>
    <row r="264" customFormat="false" ht="15" hidden="false" customHeight="true" outlineLevel="0" collapsed="false">
      <c r="A264" s="21"/>
      <c r="B264" s="31" t="s">
        <v>258</v>
      </c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2" t="n">
        <v>851</v>
      </c>
      <c r="N264" s="33" t="n">
        <v>5</v>
      </c>
      <c r="O264" s="33" t="n">
        <v>2</v>
      </c>
      <c r="P264" s="34"/>
      <c r="Q264" s="32"/>
      <c r="R264" s="35"/>
      <c r="S264" s="36" t="n">
        <v>132</v>
      </c>
      <c r="T264" s="36" t="n">
        <f aca="false">T265</f>
        <v>109.7</v>
      </c>
      <c r="U264" s="37" t="n">
        <f aca="false">T264/S264*100</f>
        <v>83.1060606060606</v>
      </c>
      <c r="V264" s="29"/>
      <c r="W264" s="30"/>
    </row>
    <row r="265" customFormat="false" ht="32.8" hidden="false" customHeight="true" outlineLevel="0" collapsed="false">
      <c r="A265" s="21"/>
      <c r="B265" s="31" t="s">
        <v>226</v>
      </c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2" t="n">
        <v>851</v>
      </c>
      <c r="N265" s="33" t="n">
        <v>5</v>
      </c>
      <c r="O265" s="33" t="n">
        <v>2</v>
      </c>
      <c r="P265" s="34" t="s">
        <v>227</v>
      </c>
      <c r="Q265" s="32"/>
      <c r="R265" s="35"/>
      <c r="S265" s="36" t="n">
        <v>132</v>
      </c>
      <c r="T265" s="36" t="n">
        <f aca="false">T266</f>
        <v>109.7</v>
      </c>
      <c r="U265" s="37" t="n">
        <f aca="false">T265/S265*100</f>
        <v>83.1060606060606</v>
      </c>
      <c r="V265" s="29"/>
      <c r="W265" s="30"/>
    </row>
    <row r="266" customFormat="false" ht="32.8" hidden="false" customHeight="true" outlineLevel="0" collapsed="false">
      <c r="A266" s="21"/>
      <c r="B266" s="31" t="s">
        <v>228</v>
      </c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2" t="n">
        <v>851</v>
      </c>
      <c r="N266" s="33" t="n">
        <v>5</v>
      </c>
      <c r="O266" s="33" t="n">
        <v>2</v>
      </c>
      <c r="P266" s="34" t="s">
        <v>229</v>
      </c>
      <c r="Q266" s="32"/>
      <c r="R266" s="35"/>
      <c r="S266" s="36" t="n">
        <v>132</v>
      </c>
      <c r="T266" s="36" t="n">
        <f aca="false">T267</f>
        <v>109.7</v>
      </c>
      <c r="U266" s="37" t="n">
        <f aca="false">T266/S266*100</f>
        <v>83.1060606060606</v>
      </c>
      <c r="V266" s="29"/>
      <c r="W266" s="30"/>
    </row>
    <row r="267" customFormat="false" ht="22.35" hidden="false" customHeight="true" outlineLevel="0" collapsed="false">
      <c r="A267" s="21"/>
      <c r="B267" s="31" t="s">
        <v>241</v>
      </c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2" t="n">
        <v>851</v>
      </c>
      <c r="N267" s="33" t="n">
        <v>5</v>
      </c>
      <c r="O267" s="33" t="n">
        <v>2</v>
      </c>
      <c r="P267" s="34" t="s">
        <v>242</v>
      </c>
      <c r="Q267" s="32"/>
      <c r="R267" s="35"/>
      <c r="S267" s="36" t="n">
        <v>132</v>
      </c>
      <c r="T267" s="36" t="n">
        <f aca="false">T268</f>
        <v>109.7</v>
      </c>
      <c r="U267" s="37" t="n">
        <f aca="false">T267/S267*100</f>
        <v>83.1060606060606</v>
      </c>
      <c r="V267" s="29"/>
      <c r="W267" s="30"/>
    </row>
    <row r="268" customFormat="false" ht="15" hidden="false" customHeight="true" outlineLevel="0" collapsed="false">
      <c r="A268" s="21"/>
      <c r="B268" s="31" t="s">
        <v>243</v>
      </c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2" t="n">
        <v>851</v>
      </c>
      <c r="N268" s="33" t="n">
        <v>5</v>
      </c>
      <c r="O268" s="33" t="n">
        <v>2</v>
      </c>
      <c r="P268" s="34" t="s">
        <v>244</v>
      </c>
      <c r="Q268" s="32"/>
      <c r="R268" s="35"/>
      <c r="S268" s="36" t="n">
        <v>132</v>
      </c>
      <c r="T268" s="36" t="n">
        <f aca="false">T269</f>
        <v>109.7</v>
      </c>
      <c r="U268" s="37" t="n">
        <f aca="false">T268/S268*100</f>
        <v>83.1060606060606</v>
      </c>
      <c r="V268" s="29"/>
      <c r="W268" s="30"/>
    </row>
    <row r="269" customFormat="false" ht="22.35" hidden="false" customHeight="true" outlineLevel="0" collapsed="false">
      <c r="A269" s="21"/>
      <c r="B269" s="31" t="s">
        <v>145</v>
      </c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2" t="n">
        <v>851</v>
      </c>
      <c r="N269" s="33" t="n">
        <v>5</v>
      </c>
      <c r="O269" s="33" t="n">
        <v>2</v>
      </c>
      <c r="P269" s="34" t="s">
        <v>244</v>
      </c>
      <c r="Q269" s="32" t="s">
        <v>146</v>
      </c>
      <c r="R269" s="35"/>
      <c r="S269" s="36" t="n">
        <v>132</v>
      </c>
      <c r="T269" s="36" t="n">
        <v>109.7</v>
      </c>
      <c r="U269" s="37" t="n">
        <f aca="false">T269/S269*100</f>
        <v>83.1060606060606</v>
      </c>
      <c r="V269" s="29"/>
      <c r="W269" s="30"/>
    </row>
    <row r="270" customFormat="false" ht="15" hidden="false" customHeight="true" outlineLevel="0" collapsed="false">
      <c r="A270" s="21"/>
      <c r="B270" s="31" t="s">
        <v>211</v>
      </c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2" t="n">
        <v>851</v>
      </c>
      <c r="N270" s="33" t="n">
        <v>10</v>
      </c>
      <c r="O270" s="33" t="n">
        <v>0</v>
      </c>
      <c r="P270" s="34"/>
      <c r="Q270" s="32"/>
      <c r="R270" s="35"/>
      <c r="S270" s="36" t="n">
        <v>4831.2</v>
      </c>
      <c r="T270" s="36" t="n">
        <f aca="false">T271</f>
        <v>4831.2</v>
      </c>
      <c r="U270" s="37" t="n">
        <f aca="false">T270/S270*100</f>
        <v>100</v>
      </c>
      <c r="V270" s="29"/>
      <c r="W270" s="30"/>
    </row>
    <row r="271" customFormat="false" ht="15" hidden="false" customHeight="true" outlineLevel="0" collapsed="false">
      <c r="A271" s="21"/>
      <c r="B271" s="31" t="s">
        <v>212</v>
      </c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2" t="n">
        <v>851</v>
      </c>
      <c r="N271" s="33" t="n">
        <v>10</v>
      </c>
      <c r="O271" s="33" t="n">
        <v>3</v>
      </c>
      <c r="P271" s="34"/>
      <c r="Q271" s="32"/>
      <c r="R271" s="35"/>
      <c r="S271" s="36" t="n">
        <v>4831.2</v>
      </c>
      <c r="T271" s="36" t="n">
        <f aca="false">T272</f>
        <v>4831.2</v>
      </c>
      <c r="U271" s="37" t="n">
        <f aca="false">T271/S271*100</f>
        <v>100</v>
      </c>
      <c r="V271" s="29"/>
      <c r="W271" s="30"/>
    </row>
    <row r="272" customFormat="false" ht="32.8" hidden="false" customHeight="true" outlineLevel="0" collapsed="false">
      <c r="A272" s="21"/>
      <c r="B272" s="31" t="s">
        <v>226</v>
      </c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2" t="n">
        <v>851</v>
      </c>
      <c r="N272" s="33" t="n">
        <v>10</v>
      </c>
      <c r="O272" s="33" t="n">
        <v>3</v>
      </c>
      <c r="P272" s="34" t="s">
        <v>227</v>
      </c>
      <c r="Q272" s="32"/>
      <c r="R272" s="35"/>
      <c r="S272" s="36" t="n">
        <v>4831.2</v>
      </c>
      <c r="T272" s="36" t="n">
        <f aca="false">T273</f>
        <v>4831.2</v>
      </c>
      <c r="U272" s="37" t="n">
        <f aca="false">T272/S272*100</f>
        <v>100</v>
      </c>
      <c r="V272" s="29"/>
      <c r="W272" s="30"/>
    </row>
    <row r="273" customFormat="false" ht="32.8" hidden="false" customHeight="true" outlineLevel="0" collapsed="false">
      <c r="A273" s="21"/>
      <c r="B273" s="31" t="s">
        <v>228</v>
      </c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2" t="n">
        <v>851</v>
      </c>
      <c r="N273" s="33" t="n">
        <v>10</v>
      </c>
      <c r="O273" s="33" t="n">
        <v>3</v>
      </c>
      <c r="P273" s="34" t="s">
        <v>229</v>
      </c>
      <c r="Q273" s="32"/>
      <c r="R273" s="35"/>
      <c r="S273" s="36" t="n">
        <v>4831.2</v>
      </c>
      <c r="T273" s="36" t="n">
        <f aca="false">T274</f>
        <v>4831.2</v>
      </c>
      <c r="U273" s="37" t="n">
        <f aca="false">T273/S273*100</f>
        <v>100</v>
      </c>
      <c r="V273" s="29"/>
      <c r="W273" s="30"/>
    </row>
    <row r="274" customFormat="false" ht="53.7" hidden="false" customHeight="true" outlineLevel="0" collapsed="false">
      <c r="A274" s="21"/>
      <c r="B274" s="31" t="s">
        <v>230</v>
      </c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2" t="n">
        <v>851</v>
      </c>
      <c r="N274" s="33" t="n">
        <v>10</v>
      </c>
      <c r="O274" s="33" t="n">
        <v>3</v>
      </c>
      <c r="P274" s="34" t="s">
        <v>231</v>
      </c>
      <c r="Q274" s="32"/>
      <c r="R274" s="35"/>
      <c r="S274" s="36" t="n">
        <v>4831.2</v>
      </c>
      <c r="T274" s="36" t="n">
        <f aca="false">T275</f>
        <v>4831.2</v>
      </c>
      <c r="U274" s="37" t="n">
        <f aca="false">T274/S274*100</f>
        <v>100</v>
      </c>
      <c r="V274" s="29"/>
      <c r="W274" s="30"/>
    </row>
    <row r="275" customFormat="false" ht="64.15" hidden="false" customHeight="true" outlineLevel="0" collapsed="false">
      <c r="A275" s="21"/>
      <c r="B275" s="31" t="s">
        <v>232</v>
      </c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2" t="n">
        <v>851</v>
      </c>
      <c r="N275" s="33" t="n">
        <v>10</v>
      </c>
      <c r="O275" s="33" t="n">
        <v>3</v>
      </c>
      <c r="P275" s="34" t="s">
        <v>233</v>
      </c>
      <c r="Q275" s="32"/>
      <c r="R275" s="35"/>
      <c r="S275" s="36" t="n">
        <v>4831.2</v>
      </c>
      <c r="T275" s="36" t="n">
        <f aca="false">T276</f>
        <v>4831.2</v>
      </c>
      <c r="U275" s="37" t="n">
        <f aca="false">T275/S275*100</f>
        <v>100</v>
      </c>
      <c r="V275" s="29"/>
      <c r="W275" s="30"/>
    </row>
    <row r="276" customFormat="false" ht="15" hidden="false" customHeight="true" outlineLevel="0" collapsed="false">
      <c r="A276" s="21"/>
      <c r="B276" s="31" t="s">
        <v>213</v>
      </c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2" t="n">
        <v>851</v>
      </c>
      <c r="N276" s="33" t="n">
        <v>10</v>
      </c>
      <c r="O276" s="33" t="n">
        <v>3</v>
      </c>
      <c r="P276" s="34" t="s">
        <v>233</v>
      </c>
      <c r="Q276" s="32" t="s">
        <v>214</v>
      </c>
      <c r="R276" s="35"/>
      <c r="S276" s="36" t="n">
        <v>4831.2</v>
      </c>
      <c r="T276" s="36" t="n">
        <v>4831.2</v>
      </c>
      <c r="U276" s="37" t="n">
        <f aca="false">T276/S276*100</f>
        <v>100</v>
      </c>
      <c r="V276" s="29"/>
      <c r="W276" s="30"/>
    </row>
    <row r="277" customFormat="false" ht="37.7" hidden="false" customHeight="true" outlineLevel="0" collapsed="false">
      <c r="A277" s="21"/>
      <c r="B277" s="22" t="s">
        <v>259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3" t="n">
        <v>918</v>
      </c>
      <c r="N277" s="24" t="n">
        <v>0</v>
      </c>
      <c r="O277" s="24" t="n">
        <v>0</v>
      </c>
      <c r="P277" s="25"/>
      <c r="Q277" s="23"/>
      <c r="R277" s="26"/>
      <c r="S277" s="27" t="n">
        <v>9499.1</v>
      </c>
      <c r="T277" s="27" t="n">
        <f aca="false">T278+T290</f>
        <v>9499.1</v>
      </c>
      <c r="U277" s="28" t="n">
        <f aca="false">T277/S277*100</f>
        <v>100</v>
      </c>
      <c r="V277" s="29"/>
      <c r="W277" s="30"/>
    </row>
    <row r="278" customFormat="false" ht="15" hidden="false" customHeight="true" outlineLevel="0" collapsed="false">
      <c r="A278" s="21"/>
      <c r="B278" s="31" t="s">
        <v>224</v>
      </c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2" t="n">
        <v>918</v>
      </c>
      <c r="N278" s="33" t="n">
        <v>1</v>
      </c>
      <c r="O278" s="33" t="n">
        <v>0</v>
      </c>
      <c r="P278" s="34"/>
      <c r="Q278" s="32"/>
      <c r="R278" s="35"/>
      <c r="S278" s="36" t="n">
        <v>9486.2</v>
      </c>
      <c r="T278" s="36" t="n">
        <f aca="false">T279</f>
        <v>9486.2</v>
      </c>
      <c r="U278" s="37" t="n">
        <f aca="false">T278/S278*100</f>
        <v>100</v>
      </c>
      <c r="V278" s="29"/>
      <c r="W278" s="30"/>
    </row>
    <row r="279" customFormat="false" ht="32.8" hidden="false" customHeight="true" outlineLevel="0" collapsed="false">
      <c r="A279" s="21"/>
      <c r="B279" s="31" t="s">
        <v>260</v>
      </c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2" t="n">
        <v>918</v>
      </c>
      <c r="N279" s="33" t="n">
        <v>1</v>
      </c>
      <c r="O279" s="33" t="n">
        <v>6</v>
      </c>
      <c r="P279" s="34"/>
      <c r="Q279" s="32"/>
      <c r="R279" s="35"/>
      <c r="S279" s="36" t="n">
        <v>9486.2</v>
      </c>
      <c r="T279" s="36" t="n">
        <f aca="false">T280</f>
        <v>9486.2</v>
      </c>
      <c r="U279" s="37" t="n">
        <f aca="false">T279/S279*100</f>
        <v>100</v>
      </c>
      <c r="V279" s="29"/>
      <c r="W279" s="30"/>
    </row>
    <row r="280" customFormat="false" ht="32.8" hidden="false" customHeight="true" outlineLevel="0" collapsed="false">
      <c r="A280" s="21"/>
      <c r="B280" s="31" t="s">
        <v>261</v>
      </c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2" t="n">
        <v>918</v>
      </c>
      <c r="N280" s="33" t="n">
        <v>1</v>
      </c>
      <c r="O280" s="33" t="n">
        <v>6</v>
      </c>
      <c r="P280" s="34" t="s">
        <v>262</v>
      </c>
      <c r="Q280" s="32"/>
      <c r="R280" s="35"/>
      <c r="S280" s="36" t="n">
        <v>9486.2</v>
      </c>
      <c r="T280" s="36" t="n">
        <f aca="false">T281</f>
        <v>9486.2</v>
      </c>
      <c r="U280" s="37" t="n">
        <f aca="false">T280/S280*100</f>
        <v>100</v>
      </c>
      <c r="V280" s="29"/>
      <c r="W280" s="30"/>
    </row>
    <row r="281" customFormat="false" ht="32.8" hidden="false" customHeight="true" outlineLevel="0" collapsed="false">
      <c r="A281" s="21"/>
      <c r="B281" s="31" t="s">
        <v>263</v>
      </c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2" t="n">
        <v>918</v>
      </c>
      <c r="N281" s="33" t="n">
        <v>1</v>
      </c>
      <c r="O281" s="33" t="n">
        <v>6</v>
      </c>
      <c r="P281" s="34" t="s">
        <v>264</v>
      </c>
      <c r="Q281" s="32"/>
      <c r="R281" s="35"/>
      <c r="S281" s="36" t="n">
        <v>9486.2</v>
      </c>
      <c r="T281" s="36" t="n">
        <f aca="false">T282</f>
        <v>9486.2</v>
      </c>
      <c r="U281" s="37" t="n">
        <f aca="false">T281/S281*100</f>
        <v>100</v>
      </c>
      <c r="V281" s="29"/>
      <c r="W281" s="30"/>
    </row>
    <row r="282" customFormat="false" ht="74.6" hidden="false" customHeight="true" outlineLevel="0" collapsed="false">
      <c r="A282" s="21"/>
      <c r="B282" s="31" t="s">
        <v>265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2" t="n">
        <v>918</v>
      </c>
      <c r="N282" s="33" t="n">
        <v>1</v>
      </c>
      <c r="O282" s="33" t="n">
        <v>6</v>
      </c>
      <c r="P282" s="34" t="s">
        <v>266</v>
      </c>
      <c r="Q282" s="32"/>
      <c r="R282" s="35"/>
      <c r="S282" s="36" t="n">
        <v>9486.2</v>
      </c>
      <c r="T282" s="36" t="n">
        <f aca="false">T283+T288</f>
        <v>9486.2</v>
      </c>
      <c r="U282" s="37" t="n">
        <f aca="false">T282/S282*100</f>
        <v>100</v>
      </c>
      <c r="V282" s="29"/>
      <c r="W282" s="30"/>
    </row>
    <row r="283" customFormat="false" ht="15" hidden="false" customHeight="true" outlineLevel="0" collapsed="false">
      <c r="A283" s="21"/>
      <c r="B283" s="31" t="s">
        <v>193</v>
      </c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2" t="n">
        <v>918</v>
      </c>
      <c r="N283" s="33" t="n">
        <v>1</v>
      </c>
      <c r="O283" s="33" t="n">
        <v>6</v>
      </c>
      <c r="P283" s="34" t="s">
        <v>267</v>
      </c>
      <c r="Q283" s="32"/>
      <c r="R283" s="35"/>
      <c r="S283" s="36" t="n">
        <v>6841.2</v>
      </c>
      <c r="T283" s="36" t="n">
        <f aca="false">T284+T285+T286+T287</f>
        <v>6841.2</v>
      </c>
      <c r="U283" s="37" t="n">
        <f aca="false">T283/S283*100</f>
        <v>100</v>
      </c>
      <c r="V283" s="29"/>
      <c r="W283" s="30"/>
    </row>
    <row r="284" customFormat="false" ht="22.35" hidden="false" customHeight="true" outlineLevel="0" collapsed="false">
      <c r="A284" s="21"/>
      <c r="B284" s="31" t="s">
        <v>161</v>
      </c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2" t="n">
        <v>918</v>
      </c>
      <c r="N284" s="33" t="n">
        <v>1</v>
      </c>
      <c r="O284" s="33" t="n">
        <v>6</v>
      </c>
      <c r="P284" s="34" t="s">
        <v>267</v>
      </c>
      <c r="Q284" s="32" t="s">
        <v>162</v>
      </c>
      <c r="R284" s="35"/>
      <c r="S284" s="36" t="n">
        <v>6078.5</v>
      </c>
      <c r="T284" s="36" t="n">
        <v>6078.5</v>
      </c>
      <c r="U284" s="37" t="n">
        <f aca="false">T284/S284*100</f>
        <v>100</v>
      </c>
      <c r="V284" s="29"/>
      <c r="W284" s="30"/>
    </row>
    <row r="285" customFormat="false" ht="22.35" hidden="false" customHeight="true" outlineLevel="0" collapsed="false">
      <c r="A285" s="21"/>
      <c r="B285" s="31" t="s">
        <v>145</v>
      </c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2" t="n">
        <v>918</v>
      </c>
      <c r="N285" s="33" t="n">
        <v>1</v>
      </c>
      <c r="O285" s="33" t="n">
        <v>6</v>
      </c>
      <c r="P285" s="34" t="s">
        <v>267</v>
      </c>
      <c r="Q285" s="32" t="s">
        <v>146</v>
      </c>
      <c r="R285" s="35"/>
      <c r="S285" s="36" t="n">
        <v>727</v>
      </c>
      <c r="T285" s="36" t="n">
        <v>727</v>
      </c>
      <c r="U285" s="37" t="n">
        <f aca="false">T285/S285*100</f>
        <v>100</v>
      </c>
      <c r="V285" s="29"/>
      <c r="W285" s="30"/>
    </row>
    <row r="286" customFormat="false" ht="22.35" hidden="false" customHeight="true" outlineLevel="0" collapsed="false">
      <c r="A286" s="21"/>
      <c r="B286" s="31" t="s">
        <v>180</v>
      </c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2" t="n">
        <v>918</v>
      </c>
      <c r="N286" s="33" t="n">
        <v>1</v>
      </c>
      <c r="O286" s="33" t="n">
        <v>6</v>
      </c>
      <c r="P286" s="34" t="s">
        <v>267</v>
      </c>
      <c r="Q286" s="32" t="s">
        <v>181</v>
      </c>
      <c r="R286" s="35"/>
      <c r="S286" s="36" t="n">
        <v>5.7</v>
      </c>
      <c r="T286" s="36" t="n">
        <v>5.7</v>
      </c>
      <c r="U286" s="37" t="n">
        <f aca="false">T286/S286*100</f>
        <v>100</v>
      </c>
      <c r="V286" s="29"/>
      <c r="W286" s="30"/>
    </row>
    <row r="287" customFormat="false" ht="15" hidden="false" customHeight="true" outlineLevel="0" collapsed="false">
      <c r="A287" s="21"/>
      <c r="B287" s="31" t="s">
        <v>195</v>
      </c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2" t="n">
        <v>918</v>
      </c>
      <c r="N287" s="33" t="n">
        <v>1</v>
      </c>
      <c r="O287" s="33" t="n">
        <v>6</v>
      </c>
      <c r="P287" s="34" t="s">
        <v>267</v>
      </c>
      <c r="Q287" s="32" t="s">
        <v>196</v>
      </c>
      <c r="R287" s="35"/>
      <c r="S287" s="36" t="n">
        <v>30</v>
      </c>
      <c r="T287" s="36" t="n">
        <v>30</v>
      </c>
      <c r="U287" s="37" t="n">
        <f aca="false">T287/S287*100</f>
        <v>100</v>
      </c>
      <c r="V287" s="29"/>
      <c r="W287" s="30"/>
    </row>
    <row r="288" customFormat="false" ht="32.8" hidden="false" customHeight="true" outlineLevel="0" collapsed="false">
      <c r="A288" s="21"/>
      <c r="B288" s="31" t="s">
        <v>44</v>
      </c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2" t="n">
        <v>918</v>
      </c>
      <c r="N288" s="33" t="n">
        <v>1</v>
      </c>
      <c r="O288" s="33" t="n">
        <v>6</v>
      </c>
      <c r="P288" s="34" t="s">
        <v>268</v>
      </c>
      <c r="Q288" s="32"/>
      <c r="R288" s="35"/>
      <c r="S288" s="36" t="n">
        <v>2645</v>
      </c>
      <c r="T288" s="36" t="n">
        <f aca="false">T289</f>
        <v>2645</v>
      </c>
      <c r="U288" s="37" t="n">
        <f aca="false">T288/S288*100</f>
        <v>100</v>
      </c>
      <c r="V288" s="29"/>
      <c r="W288" s="30"/>
    </row>
    <row r="289" customFormat="false" ht="22.35" hidden="false" customHeight="true" outlineLevel="0" collapsed="false">
      <c r="A289" s="21"/>
      <c r="B289" s="31" t="s">
        <v>161</v>
      </c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2" t="n">
        <v>918</v>
      </c>
      <c r="N289" s="33" t="n">
        <v>1</v>
      </c>
      <c r="O289" s="33" t="n">
        <v>6</v>
      </c>
      <c r="P289" s="34" t="s">
        <v>268</v>
      </c>
      <c r="Q289" s="32" t="s">
        <v>162</v>
      </c>
      <c r="R289" s="35"/>
      <c r="S289" s="36" t="n">
        <v>2645</v>
      </c>
      <c r="T289" s="36" t="n">
        <v>2645</v>
      </c>
      <c r="U289" s="37" t="n">
        <f aca="false">T289/S289*100</f>
        <v>100</v>
      </c>
      <c r="V289" s="29"/>
      <c r="W289" s="30"/>
    </row>
    <row r="290" customFormat="false" ht="22.35" hidden="false" customHeight="true" outlineLevel="0" collapsed="false">
      <c r="A290" s="21"/>
      <c r="B290" s="31" t="s">
        <v>269</v>
      </c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2" t="n">
        <v>918</v>
      </c>
      <c r="N290" s="33" t="n">
        <v>13</v>
      </c>
      <c r="O290" s="33" t="n">
        <v>0</v>
      </c>
      <c r="P290" s="34"/>
      <c r="Q290" s="32"/>
      <c r="R290" s="35"/>
      <c r="S290" s="36" t="n">
        <v>12.9</v>
      </c>
      <c r="T290" s="36" t="n">
        <f aca="false">T291</f>
        <v>12.9</v>
      </c>
      <c r="U290" s="37" t="n">
        <f aca="false">T290/S290*100</f>
        <v>100</v>
      </c>
      <c r="V290" s="29"/>
      <c r="W290" s="30"/>
    </row>
    <row r="291" customFormat="false" ht="22.35" hidden="false" customHeight="true" outlineLevel="0" collapsed="false">
      <c r="A291" s="21"/>
      <c r="B291" s="31" t="s">
        <v>270</v>
      </c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2" t="n">
        <v>918</v>
      </c>
      <c r="N291" s="33" t="n">
        <v>13</v>
      </c>
      <c r="O291" s="33" t="n">
        <v>1</v>
      </c>
      <c r="P291" s="34"/>
      <c r="Q291" s="32"/>
      <c r="R291" s="35"/>
      <c r="S291" s="36" t="n">
        <v>12.9</v>
      </c>
      <c r="T291" s="36" t="n">
        <f aca="false">T292</f>
        <v>12.9</v>
      </c>
      <c r="U291" s="37" t="n">
        <f aca="false">T291/S291*100</f>
        <v>100</v>
      </c>
      <c r="V291" s="29"/>
      <c r="W291" s="30"/>
    </row>
    <row r="292" customFormat="false" ht="32.8" hidden="false" customHeight="true" outlineLevel="0" collapsed="false">
      <c r="A292" s="21"/>
      <c r="B292" s="31" t="s">
        <v>261</v>
      </c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2" t="n">
        <v>918</v>
      </c>
      <c r="N292" s="33" t="n">
        <v>13</v>
      </c>
      <c r="O292" s="33" t="n">
        <v>1</v>
      </c>
      <c r="P292" s="34" t="s">
        <v>262</v>
      </c>
      <c r="Q292" s="32"/>
      <c r="R292" s="35"/>
      <c r="S292" s="36" t="n">
        <v>12.9</v>
      </c>
      <c r="T292" s="36" t="n">
        <f aca="false">T293</f>
        <v>12.9</v>
      </c>
      <c r="U292" s="37" t="n">
        <f aca="false">T292/S292*100</f>
        <v>100</v>
      </c>
      <c r="V292" s="29"/>
      <c r="W292" s="30"/>
    </row>
    <row r="293" customFormat="false" ht="22.35" hidden="false" customHeight="true" outlineLevel="0" collapsed="false">
      <c r="A293" s="21"/>
      <c r="B293" s="31" t="s">
        <v>271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2" t="n">
        <v>918</v>
      </c>
      <c r="N293" s="33" t="n">
        <v>13</v>
      </c>
      <c r="O293" s="33" t="n">
        <v>1</v>
      </c>
      <c r="P293" s="34" t="s">
        <v>272</v>
      </c>
      <c r="Q293" s="32"/>
      <c r="R293" s="35"/>
      <c r="S293" s="36" t="n">
        <v>12.9</v>
      </c>
      <c r="T293" s="36" t="n">
        <f aca="false">T294</f>
        <v>12.9</v>
      </c>
      <c r="U293" s="37" t="n">
        <f aca="false">T293/S293*100</f>
        <v>100</v>
      </c>
      <c r="V293" s="29"/>
      <c r="W293" s="30"/>
    </row>
    <row r="294" customFormat="false" ht="22.35" hidden="false" customHeight="true" outlineLevel="0" collapsed="false">
      <c r="A294" s="21"/>
      <c r="B294" s="31" t="s">
        <v>273</v>
      </c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2" t="n">
        <v>918</v>
      </c>
      <c r="N294" s="33" t="n">
        <v>13</v>
      </c>
      <c r="O294" s="33" t="n">
        <v>1</v>
      </c>
      <c r="P294" s="34" t="s">
        <v>274</v>
      </c>
      <c r="Q294" s="32"/>
      <c r="R294" s="35"/>
      <c r="S294" s="36" t="n">
        <v>12.9</v>
      </c>
      <c r="T294" s="36" t="n">
        <f aca="false">T295</f>
        <v>12.9</v>
      </c>
      <c r="U294" s="37" t="n">
        <f aca="false">T294/S294*100</f>
        <v>100</v>
      </c>
      <c r="V294" s="29"/>
      <c r="W294" s="30"/>
    </row>
    <row r="295" customFormat="false" ht="15" hidden="false" customHeight="true" outlineLevel="0" collapsed="false">
      <c r="A295" s="21"/>
      <c r="B295" s="31" t="s">
        <v>275</v>
      </c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2" t="n">
        <v>918</v>
      </c>
      <c r="N295" s="33" t="n">
        <v>13</v>
      </c>
      <c r="O295" s="33" t="n">
        <v>1</v>
      </c>
      <c r="P295" s="34" t="s">
        <v>276</v>
      </c>
      <c r="Q295" s="32"/>
      <c r="R295" s="35"/>
      <c r="S295" s="36" t="n">
        <v>12.9</v>
      </c>
      <c r="T295" s="36" t="n">
        <f aca="false">T296</f>
        <v>12.9</v>
      </c>
      <c r="U295" s="37" t="n">
        <f aca="false">T295/S295*100</f>
        <v>100</v>
      </c>
      <c r="V295" s="29"/>
      <c r="W295" s="30"/>
    </row>
    <row r="296" customFormat="false" ht="15" hidden="false" customHeight="true" outlineLevel="0" collapsed="false">
      <c r="A296" s="21"/>
      <c r="B296" s="31" t="s">
        <v>277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2" t="n">
        <v>918</v>
      </c>
      <c r="N296" s="33" t="n">
        <v>13</v>
      </c>
      <c r="O296" s="33" t="n">
        <v>1</v>
      </c>
      <c r="P296" s="34" t="s">
        <v>276</v>
      </c>
      <c r="Q296" s="32" t="s">
        <v>278</v>
      </c>
      <c r="R296" s="35"/>
      <c r="S296" s="36" t="n">
        <v>12.9</v>
      </c>
      <c r="T296" s="36" t="n">
        <v>12.9</v>
      </c>
      <c r="U296" s="37" t="n">
        <f aca="false">T296/S296*100</f>
        <v>100</v>
      </c>
      <c r="V296" s="29"/>
      <c r="W296" s="30"/>
    </row>
    <row r="297" customFormat="false" ht="29.45" hidden="false" customHeight="true" outlineLevel="0" collapsed="false">
      <c r="A297" s="21"/>
      <c r="B297" s="22" t="s">
        <v>279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3" t="n">
        <v>919</v>
      </c>
      <c r="N297" s="24" t="n">
        <v>0</v>
      </c>
      <c r="O297" s="24" t="n">
        <v>0</v>
      </c>
      <c r="P297" s="25"/>
      <c r="Q297" s="23"/>
      <c r="R297" s="26"/>
      <c r="S297" s="27" t="n">
        <v>1036.2</v>
      </c>
      <c r="T297" s="27" t="n">
        <f aca="false">T298</f>
        <v>1030.9</v>
      </c>
      <c r="U297" s="28" t="n">
        <f aca="false">T297/S297*100</f>
        <v>99.488515730554</v>
      </c>
      <c r="V297" s="29"/>
      <c r="W297" s="30"/>
    </row>
    <row r="298" customFormat="false" ht="15" hidden="false" customHeight="true" outlineLevel="0" collapsed="false">
      <c r="A298" s="21"/>
      <c r="B298" s="31" t="s">
        <v>224</v>
      </c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2" t="n">
        <v>919</v>
      </c>
      <c r="N298" s="33" t="n">
        <v>1</v>
      </c>
      <c r="O298" s="33" t="n">
        <v>0</v>
      </c>
      <c r="P298" s="34"/>
      <c r="Q298" s="32"/>
      <c r="R298" s="35"/>
      <c r="S298" s="36" t="n">
        <v>1036.2</v>
      </c>
      <c r="T298" s="36" t="n">
        <f aca="false">T299</f>
        <v>1030.9</v>
      </c>
      <c r="U298" s="37" t="n">
        <f aca="false">T298/S298*100</f>
        <v>99.488515730554</v>
      </c>
      <c r="V298" s="29"/>
      <c r="W298" s="30"/>
    </row>
    <row r="299" customFormat="false" ht="32.8" hidden="false" customHeight="true" outlineLevel="0" collapsed="false">
      <c r="A299" s="21"/>
      <c r="B299" s="31" t="s">
        <v>260</v>
      </c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2" t="n">
        <v>919</v>
      </c>
      <c r="N299" s="33" t="n">
        <v>1</v>
      </c>
      <c r="O299" s="33" t="n">
        <v>6</v>
      </c>
      <c r="P299" s="34"/>
      <c r="Q299" s="32"/>
      <c r="R299" s="35"/>
      <c r="S299" s="36" t="n">
        <v>1036.2</v>
      </c>
      <c r="T299" s="36" t="n">
        <f aca="false">T300</f>
        <v>1030.9</v>
      </c>
      <c r="U299" s="37" t="n">
        <f aca="false">T299/S299*100</f>
        <v>99.488515730554</v>
      </c>
      <c r="V299" s="29"/>
      <c r="W299" s="30"/>
    </row>
    <row r="300" customFormat="false" ht="15" hidden="false" customHeight="true" outlineLevel="0" collapsed="false">
      <c r="A300" s="21"/>
      <c r="B300" s="31" t="s">
        <v>280</v>
      </c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2" t="n">
        <v>919</v>
      </c>
      <c r="N300" s="33" t="n">
        <v>1</v>
      </c>
      <c r="O300" s="33" t="n">
        <v>6</v>
      </c>
      <c r="P300" s="34" t="s">
        <v>281</v>
      </c>
      <c r="Q300" s="32"/>
      <c r="R300" s="35"/>
      <c r="S300" s="36" t="n">
        <v>1036.2</v>
      </c>
      <c r="T300" s="36" t="n">
        <f aca="false">T301+T304</f>
        <v>1030.9</v>
      </c>
      <c r="U300" s="37" t="n">
        <f aca="false">T300/S300*100</f>
        <v>99.488515730554</v>
      </c>
      <c r="V300" s="29"/>
      <c r="W300" s="30"/>
    </row>
    <row r="301" customFormat="false" ht="15" hidden="false" customHeight="true" outlineLevel="0" collapsed="false">
      <c r="A301" s="21"/>
      <c r="B301" s="31" t="s">
        <v>193</v>
      </c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2" t="n">
        <v>919</v>
      </c>
      <c r="N301" s="33" t="n">
        <v>1</v>
      </c>
      <c r="O301" s="33" t="n">
        <v>6</v>
      </c>
      <c r="P301" s="34" t="s">
        <v>282</v>
      </c>
      <c r="Q301" s="32"/>
      <c r="R301" s="35"/>
      <c r="S301" s="36" t="n">
        <v>701.2</v>
      </c>
      <c r="T301" s="36" t="n">
        <f aca="false">T302+T303</f>
        <v>695.9</v>
      </c>
      <c r="U301" s="37" t="n">
        <f aca="false">T301/S301*100</f>
        <v>99.2441528807758</v>
      </c>
      <c r="V301" s="29"/>
      <c r="W301" s="30"/>
    </row>
    <row r="302" customFormat="false" ht="22.35" hidden="false" customHeight="true" outlineLevel="0" collapsed="false">
      <c r="A302" s="21"/>
      <c r="B302" s="31" t="s">
        <v>161</v>
      </c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2" t="n">
        <v>919</v>
      </c>
      <c r="N302" s="33" t="n">
        <v>1</v>
      </c>
      <c r="O302" s="33" t="n">
        <v>6</v>
      </c>
      <c r="P302" s="34" t="s">
        <v>282</v>
      </c>
      <c r="Q302" s="32" t="s">
        <v>162</v>
      </c>
      <c r="R302" s="35"/>
      <c r="S302" s="36" t="n">
        <v>623</v>
      </c>
      <c r="T302" s="36" t="n">
        <v>618.1</v>
      </c>
      <c r="U302" s="37" t="n">
        <f aca="false">T302/S302*100</f>
        <v>99.2134831460674</v>
      </c>
      <c r="V302" s="29"/>
      <c r="W302" s="30"/>
    </row>
    <row r="303" customFormat="false" ht="22.35" hidden="false" customHeight="true" outlineLevel="0" collapsed="false">
      <c r="A303" s="21"/>
      <c r="B303" s="31" t="s">
        <v>145</v>
      </c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2" t="n">
        <v>919</v>
      </c>
      <c r="N303" s="33" t="n">
        <v>1</v>
      </c>
      <c r="O303" s="33" t="n">
        <v>6</v>
      </c>
      <c r="P303" s="34" t="s">
        <v>282</v>
      </c>
      <c r="Q303" s="32" t="s">
        <v>146</v>
      </c>
      <c r="R303" s="35"/>
      <c r="S303" s="36" t="n">
        <v>78.2</v>
      </c>
      <c r="T303" s="36" t="n">
        <v>77.8</v>
      </c>
      <c r="U303" s="37" t="n">
        <f aca="false">T303/S303*100</f>
        <v>99.4884910485934</v>
      </c>
      <c r="V303" s="29"/>
      <c r="W303" s="30"/>
    </row>
    <row r="304" customFormat="false" ht="32.8" hidden="false" customHeight="true" outlineLevel="0" collapsed="false">
      <c r="A304" s="21"/>
      <c r="B304" s="31" t="s">
        <v>44</v>
      </c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2" t="n">
        <v>919</v>
      </c>
      <c r="N304" s="33" t="n">
        <v>1</v>
      </c>
      <c r="O304" s="33" t="n">
        <v>6</v>
      </c>
      <c r="P304" s="34" t="s">
        <v>283</v>
      </c>
      <c r="Q304" s="32"/>
      <c r="R304" s="35"/>
      <c r="S304" s="36" t="n">
        <v>335</v>
      </c>
      <c r="T304" s="36" t="n">
        <f aca="false">T305</f>
        <v>335</v>
      </c>
      <c r="U304" s="37" t="n">
        <f aca="false">T304/S304*100</f>
        <v>100</v>
      </c>
      <c r="V304" s="29"/>
      <c r="W304" s="30"/>
    </row>
    <row r="305" customFormat="false" ht="22.35" hidden="false" customHeight="true" outlineLevel="0" collapsed="false">
      <c r="A305" s="21"/>
      <c r="B305" s="31" t="s">
        <v>161</v>
      </c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2" t="n">
        <v>919</v>
      </c>
      <c r="N305" s="33" t="n">
        <v>1</v>
      </c>
      <c r="O305" s="33" t="n">
        <v>6</v>
      </c>
      <c r="P305" s="34" t="s">
        <v>283</v>
      </c>
      <c r="Q305" s="32" t="s">
        <v>162</v>
      </c>
      <c r="R305" s="35"/>
      <c r="S305" s="36" t="n">
        <v>335</v>
      </c>
      <c r="T305" s="36" t="n">
        <v>335</v>
      </c>
      <c r="U305" s="37" t="n">
        <f aca="false">T305/S305*100</f>
        <v>100</v>
      </c>
      <c r="V305" s="29"/>
      <c r="W305" s="30"/>
    </row>
    <row r="306" customFormat="false" ht="22.35" hidden="false" customHeight="true" outlineLevel="0" collapsed="false">
      <c r="A306" s="21"/>
      <c r="B306" s="22" t="s">
        <v>284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3" t="n">
        <v>920</v>
      </c>
      <c r="N306" s="24" t="n">
        <v>0</v>
      </c>
      <c r="O306" s="24" t="n">
        <v>0</v>
      </c>
      <c r="P306" s="25"/>
      <c r="Q306" s="23"/>
      <c r="R306" s="26"/>
      <c r="S306" s="27" t="n">
        <v>2098</v>
      </c>
      <c r="T306" s="27" t="n">
        <f aca="false">T307</f>
        <v>2089</v>
      </c>
      <c r="U306" s="28" t="n">
        <f aca="false">T306/S306*100</f>
        <v>99.5710200190658</v>
      </c>
      <c r="V306" s="29"/>
      <c r="W306" s="30"/>
    </row>
    <row r="307" customFormat="false" ht="15" hidden="false" customHeight="true" outlineLevel="0" collapsed="false">
      <c r="A307" s="21"/>
      <c r="B307" s="31" t="s">
        <v>224</v>
      </c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2" t="n">
        <v>920</v>
      </c>
      <c r="N307" s="33" t="n">
        <v>1</v>
      </c>
      <c r="O307" s="33" t="n">
        <v>0</v>
      </c>
      <c r="P307" s="34"/>
      <c r="Q307" s="32"/>
      <c r="R307" s="35"/>
      <c r="S307" s="36" t="n">
        <v>2098</v>
      </c>
      <c r="T307" s="36" t="n">
        <f aca="false">T308+T318</f>
        <v>2089</v>
      </c>
      <c r="U307" s="37" t="n">
        <f aca="false">T307/S307*100</f>
        <v>99.5710200190658</v>
      </c>
      <c r="V307" s="29"/>
      <c r="W307" s="30"/>
    </row>
    <row r="308" customFormat="false" ht="32.8" hidden="false" customHeight="true" outlineLevel="0" collapsed="false">
      <c r="A308" s="21"/>
      <c r="B308" s="31" t="s">
        <v>285</v>
      </c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2" t="n">
        <v>920</v>
      </c>
      <c r="N308" s="33" t="n">
        <v>1</v>
      </c>
      <c r="O308" s="33" t="n">
        <v>3</v>
      </c>
      <c r="P308" s="34"/>
      <c r="Q308" s="32"/>
      <c r="R308" s="35"/>
      <c r="S308" s="36" t="n">
        <v>1496.5</v>
      </c>
      <c r="T308" s="36" t="n">
        <f aca="false">T309</f>
        <v>1487.5</v>
      </c>
      <c r="U308" s="37" t="n">
        <f aca="false">T308/S308*100</f>
        <v>99.3985967256933</v>
      </c>
      <c r="V308" s="29"/>
      <c r="W308" s="30"/>
    </row>
    <row r="309" customFormat="false" ht="32.8" hidden="false" customHeight="true" outlineLevel="0" collapsed="false">
      <c r="A309" s="21"/>
      <c r="B309" s="31" t="s">
        <v>286</v>
      </c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2" t="n">
        <v>920</v>
      </c>
      <c r="N309" s="33" t="n">
        <v>1</v>
      </c>
      <c r="O309" s="33" t="n">
        <v>3</v>
      </c>
      <c r="P309" s="34" t="s">
        <v>287</v>
      </c>
      <c r="Q309" s="32"/>
      <c r="R309" s="35"/>
      <c r="S309" s="36" t="n">
        <v>1496.5</v>
      </c>
      <c r="T309" s="36" t="n">
        <f aca="false">T310</f>
        <v>1487.5</v>
      </c>
      <c r="U309" s="37" t="n">
        <f aca="false">T309/S309*100</f>
        <v>99.3985967256933</v>
      </c>
      <c r="V309" s="29"/>
      <c r="W309" s="30"/>
    </row>
    <row r="310" customFormat="false" ht="22.35" hidden="false" customHeight="true" outlineLevel="0" collapsed="false">
      <c r="A310" s="21"/>
      <c r="B310" s="31" t="s">
        <v>288</v>
      </c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2" t="n">
        <v>920</v>
      </c>
      <c r="N310" s="33" t="n">
        <v>1</v>
      </c>
      <c r="O310" s="33" t="n">
        <v>3</v>
      </c>
      <c r="P310" s="34" t="s">
        <v>289</v>
      </c>
      <c r="Q310" s="32"/>
      <c r="R310" s="35"/>
      <c r="S310" s="36" t="n">
        <v>1496.5</v>
      </c>
      <c r="T310" s="36" t="n">
        <f aca="false">T311</f>
        <v>1487.5</v>
      </c>
      <c r="U310" s="37" t="n">
        <f aca="false">T310/S310*100</f>
        <v>99.3985967256933</v>
      </c>
      <c r="V310" s="29"/>
      <c r="W310" s="30"/>
    </row>
    <row r="311" customFormat="false" ht="22.35" hidden="false" customHeight="true" outlineLevel="0" collapsed="false">
      <c r="A311" s="21"/>
      <c r="B311" s="31" t="s">
        <v>290</v>
      </c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2" t="n">
        <v>920</v>
      </c>
      <c r="N311" s="33" t="n">
        <v>1</v>
      </c>
      <c r="O311" s="33" t="n">
        <v>3</v>
      </c>
      <c r="P311" s="34" t="s">
        <v>291</v>
      </c>
      <c r="Q311" s="32"/>
      <c r="R311" s="35"/>
      <c r="S311" s="36" t="n">
        <v>1496.5</v>
      </c>
      <c r="T311" s="36" t="n">
        <f aca="false">T312+T316</f>
        <v>1487.5</v>
      </c>
      <c r="U311" s="37" t="n">
        <f aca="false">T311/S311*100</f>
        <v>99.3985967256933</v>
      </c>
      <c r="V311" s="29"/>
      <c r="W311" s="30"/>
    </row>
    <row r="312" customFormat="false" ht="15" hidden="false" customHeight="true" outlineLevel="0" collapsed="false">
      <c r="A312" s="21"/>
      <c r="B312" s="31" t="s">
        <v>292</v>
      </c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2" t="n">
        <v>920</v>
      </c>
      <c r="N312" s="33" t="n">
        <v>1</v>
      </c>
      <c r="O312" s="33" t="n">
        <v>3</v>
      </c>
      <c r="P312" s="34" t="s">
        <v>293</v>
      </c>
      <c r="Q312" s="32"/>
      <c r="R312" s="35"/>
      <c r="S312" s="36" t="n">
        <v>1274.5</v>
      </c>
      <c r="T312" s="36" t="n">
        <f aca="false">T313+T314+T315</f>
        <v>1265.5</v>
      </c>
      <c r="U312" s="37" t="n">
        <f aca="false">T312/S312*100</f>
        <v>99.2938407218517</v>
      </c>
      <c r="V312" s="29"/>
      <c r="W312" s="30"/>
    </row>
    <row r="313" customFormat="false" ht="22.35" hidden="false" customHeight="true" outlineLevel="0" collapsed="false">
      <c r="A313" s="21"/>
      <c r="B313" s="31" t="s">
        <v>161</v>
      </c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2" t="n">
        <v>920</v>
      </c>
      <c r="N313" s="33" t="n">
        <v>1</v>
      </c>
      <c r="O313" s="33" t="n">
        <v>3</v>
      </c>
      <c r="P313" s="34" t="s">
        <v>293</v>
      </c>
      <c r="Q313" s="32" t="s">
        <v>162</v>
      </c>
      <c r="R313" s="35"/>
      <c r="S313" s="36" t="n">
        <v>1081.7</v>
      </c>
      <c r="T313" s="36" t="n">
        <v>1079.4</v>
      </c>
      <c r="U313" s="37" t="n">
        <f aca="false">T313/S313*100</f>
        <v>99.7873717296848</v>
      </c>
      <c r="V313" s="29"/>
      <c r="W313" s="30"/>
    </row>
    <row r="314" customFormat="false" ht="22.35" hidden="false" customHeight="true" outlineLevel="0" collapsed="false">
      <c r="A314" s="21"/>
      <c r="B314" s="31" t="s">
        <v>145</v>
      </c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2" t="n">
        <v>920</v>
      </c>
      <c r="N314" s="33" t="n">
        <v>1</v>
      </c>
      <c r="O314" s="33" t="n">
        <v>3</v>
      </c>
      <c r="P314" s="34" t="s">
        <v>293</v>
      </c>
      <c r="Q314" s="32" t="s">
        <v>146</v>
      </c>
      <c r="R314" s="35"/>
      <c r="S314" s="36" t="n">
        <v>192.5</v>
      </c>
      <c r="T314" s="36" t="n">
        <v>185.8</v>
      </c>
      <c r="U314" s="37" t="n">
        <f aca="false">T314/S314*100</f>
        <v>96.5194805194805</v>
      </c>
      <c r="V314" s="29"/>
      <c r="W314" s="30"/>
    </row>
    <row r="315" customFormat="false" ht="15" hidden="false" customHeight="true" outlineLevel="0" collapsed="false">
      <c r="A315" s="21"/>
      <c r="B315" s="31" t="s">
        <v>195</v>
      </c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2" t="n">
        <v>920</v>
      </c>
      <c r="N315" s="33" t="n">
        <v>1</v>
      </c>
      <c r="O315" s="33" t="n">
        <v>3</v>
      </c>
      <c r="P315" s="34" t="s">
        <v>293</v>
      </c>
      <c r="Q315" s="32" t="s">
        <v>196</v>
      </c>
      <c r="R315" s="35"/>
      <c r="S315" s="36" t="n">
        <v>0.3</v>
      </c>
      <c r="T315" s="36" t="n">
        <v>0.3</v>
      </c>
      <c r="U315" s="37" t="n">
        <f aca="false">T315/S315*100</f>
        <v>100</v>
      </c>
      <c r="V315" s="29"/>
      <c r="W315" s="30"/>
    </row>
    <row r="316" customFormat="false" ht="32.8" hidden="false" customHeight="true" outlineLevel="0" collapsed="false">
      <c r="A316" s="21"/>
      <c r="B316" s="31" t="s">
        <v>44</v>
      </c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2" t="n">
        <v>920</v>
      </c>
      <c r="N316" s="33" t="n">
        <v>1</v>
      </c>
      <c r="O316" s="33" t="n">
        <v>3</v>
      </c>
      <c r="P316" s="34" t="s">
        <v>294</v>
      </c>
      <c r="Q316" s="32"/>
      <c r="R316" s="35"/>
      <c r="S316" s="36" t="n">
        <v>222</v>
      </c>
      <c r="T316" s="36" t="n">
        <f aca="false">T317</f>
        <v>222</v>
      </c>
      <c r="U316" s="37" t="n">
        <f aca="false">T316/S316*100</f>
        <v>100</v>
      </c>
      <c r="V316" s="29"/>
      <c r="W316" s="30"/>
    </row>
    <row r="317" customFormat="false" ht="22.35" hidden="false" customHeight="true" outlineLevel="0" collapsed="false">
      <c r="A317" s="21"/>
      <c r="B317" s="31" t="s">
        <v>161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2" t="n">
        <v>920</v>
      </c>
      <c r="N317" s="33" t="n">
        <v>1</v>
      </c>
      <c r="O317" s="33" t="n">
        <v>3</v>
      </c>
      <c r="P317" s="34" t="s">
        <v>294</v>
      </c>
      <c r="Q317" s="32" t="s">
        <v>162</v>
      </c>
      <c r="R317" s="35"/>
      <c r="S317" s="36" t="n">
        <v>222</v>
      </c>
      <c r="T317" s="36" t="n">
        <v>222</v>
      </c>
      <c r="U317" s="37" t="n">
        <f aca="false">T317/S317*100</f>
        <v>100</v>
      </c>
      <c r="V317" s="29"/>
      <c r="W317" s="30"/>
    </row>
    <row r="318" customFormat="false" ht="15" hidden="false" customHeight="true" outlineLevel="0" collapsed="false">
      <c r="A318" s="21"/>
      <c r="B318" s="31" t="s">
        <v>295</v>
      </c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2" t="n">
        <v>920</v>
      </c>
      <c r="N318" s="33" t="n">
        <v>1</v>
      </c>
      <c r="O318" s="33" t="n">
        <v>13</v>
      </c>
      <c r="P318" s="34"/>
      <c r="Q318" s="32"/>
      <c r="R318" s="35"/>
      <c r="S318" s="36" t="n">
        <v>601.5</v>
      </c>
      <c r="T318" s="36" t="n">
        <f aca="false">T319</f>
        <v>601.5</v>
      </c>
      <c r="U318" s="37" t="n">
        <f aca="false">T318/S318*100</f>
        <v>100</v>
      </c>
      <c r="V318" s="29"/>
      <c r="W318" s="30"/>
    </row>
    <row r="319" customFormat="false" ht="32.8" hidden="false" customHeight="true" outlineLevel="0" collapsed="false">
      <c r="A319" s="21"/>
      <c r="B319" s="31" t="s">
        <v>286</v>
      </c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2" t="n">
        <v>920</v>
      </c>
      <c r="N319" s="33" t="n">
        <v>1</v>
      </c>
      <c r="O319" s="33" t="n">
        <v>13</v>
      </c>
      <c r="P319" s="34" t="s">
        <v>287</v>
      </c>
      <c r="Q319" s="32"/>
      <c r="R319" s="35"/>
      <c r="S319" s="36" t="n">
        <v>601.5</v>
      </c>
      <c r="T319" s="36" t="n">
        <f aca="false">T320</f>
        <v>601.5</v>
      </c>
      <c r="U319" s="37" t="n">
        <f aca="false">T319/S319*100</f>
        <v>100</v>
      </c>
      <c r="V319" s="29"/>
      <c r="W319" s="30"/>
    </row>
    <row r="320" customFormat="false" ht="22.35" hidden="false" customHeight="true" outlineLevel="0" collapsed="false">
      <c r="A320" s="21"/>
      <c r="B320" s="31" t="s">
        <v>288</v>
      </c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2" t="n">
        <v>920</v>
      </c>
      <c r="N320" s="33" t="n">
        <v>1</v>
      </c>
      <c r="O320" s="33" t="n">
        <v>13</v>
      </c>
      <c r="P320" s="34" t="s">
        <v>289</v>
      </c>
      <c r="Q320" s="32"/>
      <c r="R320" s="35"/>
      <c r="S320" s="36" t="n">
        <v>601.5</v>
      </c>
      <c r="T320" s="36" t="n">
        <f aca="false">T321</f>
        <v>601.5</v>
      </c>
      <c r="U320" s="37" t="n">
        <f aca="false">T320/S320*100</f>
        <v>100</v>
      </c>
      <c r="V320" s="29"/>
      <c r="W320" s="30"/>
    </row>
    <row r="321" customFormat="false" ht="22.35" hidden="false" customHeight="true" outlineLevel="0" collapsed="false">
      <c r="A321" s="21"/>
      <c r="B321" s="31" t="s">
        <v>296</v>
      </c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2" t="n">
        <v>920</v>
      </c>
      <c r="N321" s="33" t="n">
        <v>1</v>
      </c>
      <c r="O321" s="33" t="n">
        <v>13</v>
      </c>
      <c r="P321" s="34" t="s">
        <v>297</v>
      </c>
      <c r="Q321" s="32"/>
      <c r="R321" s="35"/>
      <c r="S321" s="36" t="n">
        <v>601.5</v>
      </c>
      <c r="T321" s="36" t="n">
        <f aca="false">T322</f>
        <v>601.5</v>
      </c>
      <c r="U321" s="37" t="n">
        <f aca="false">T321/S321*100</f>
        <v>100</v>
      </c>
      <c r="V321" s="29"/>
      <c r="W321" s="30"/>
    </row>
    <row r="322" customFormat="false" ht="15" hidden="false" customHeight="true" outlineLevel="0" collapsed="false">
      <c r="A322" s="21"/>
      <c r="B322" s="31" t="s">
        <v>298</v>
      </c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2" t="n">
        <v>920</v>
      </c>
      <c r="N322" s="33" t="n">
        <v>1</v>
      </c>
      <c r="O322" s="33" t="n">
        <v>13</v>
      </c>
      <c r="P322" s="34" t="s">
        <v>299</v>
      </c>
      <c r="Q322" s="32"/>
      <c r="R322" s="35"/>
      <c r="S322" s="36" t="n">
        <v>601.5</v>
      </c>
      <c r="T322" s="36" t="n">
        <f aca="false">T323</f>
        <v>601.5</v>
      </c>
      <c r="U322" s="37" t="n">
        <f aca="false">T322/S322*100</f>
        <v>100</v>
      </c>
      <c r="V322" s="29"/>
      <c r="W322" s="30"/>
    </row>
    <row r="323" customFormat="false" ht="22.35" hidden="false" customHeight="true" outlineLevel="0" collapsed="false">
      <c r="A323" s="21"/>
      <c r="B323" s="31" t="s">
        <v>145</v>
      </c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2" t="n">
        <v>920</v>
      </c>
      <c r="N323" s="33" t="n">
        <v>1</v>
      </c>
      <c r="O323" s="33" t="n">
        <v>13</v>
      </c>
      <c r="P323" s="34" t="s">
        <v>299</v>
      </c>
      <c r="Q323" s="32" t="s">
        <v>146</v>
      </c>
      <c r="R323" s="35"/>
      <c r="S323" s="36" t="n">
        <v>601.5</v>
      </c>
      <c r="T323" s="36" t="n">
        <v>601.5</v>
      </c>
      <c r="U323" s="37" t="n">
        <f aca="false">T323/S323*100</f>
        <v>100</v>
      </c>
      <c r="V323" s="29"/>
      <c r="W323" s="30"/>
    </row>
    <row r="324" customFormat="false" ht="24.6" hidden="false" customHeight="true" outlineLevel="0" collapsed="false">
      <c r="A324" s="21"/>
      <c r="B324" s="22" t="s">
        <v>300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3" t="n">
        <v>921</v>
      </c>
      <c r="N324" s="24" t="n">
        <v>0</v>
      </c>
      <c r="O324" s="24" t="n">
        <v>0</v>
      </c>
      <c r="P324" s="25"/>
      <c r="Q324" s="23"/>
      <c r="R324" s="26"/>
      <c r="S324" s="27" t="n">
        <v>766643.1</v>
      </c>
      <c r="T324" s="27" t="n">
        <f aca="false">T325+T429+T437+T489+T598+T717+T729+T762+T824+T842+T881</f>
        <v>738198.9</v>
      </c>
      <c r="U324" s="28" t="n">
        <f aca="false">T324/S324*100</f>
        <v>96.2897729073672</v>
      </c>
      <c r="V324" s="29"/>
      <c r="W324" s="30"/>
    </row>
    <row r="325" customFormat="false" ht="15" hidden="false" customHeight="true" outlineLevel="0" collapsed="false">
      <c r="A325" s="21"/>
      <c r="B325" s="31" t="s">
        <v>224</v>
      </c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2" t="n">
        <v>921</v>
      </c>
      <c r="N325" s="33" t="n">
        <v>1</v>
      </c>
      <c r="O325" s="33" t="n">
        <v>0</v>
      </c>
      <c r="P325" s="34"/>
      <c r="Q325" s="32"/>
      <c r="R325" s="35"/>
      <c r="S325" s="36" t="n">
        <v>128035.6</v>
      </c>
      <c r="T325" s="36" t="n">
        <f aca="false">T326+T334+T355+T361+T366</f>
        <v>125445.6</v>
      </c>
      <c r="U325" s="37" t="n">
        <f aca="false">T325/S325*100</f>
        <v>97.9771251120782</v>
      </c>
      <c r="V325" s="29"/>
      <c r="W325" s="30"/>
    </row>
    <row r="326" customFormat="false" ht="22.35" hidden="false" customHeight="true" outlineLevel="0" collapsed="false">
      <c r="A326" s="21"/>
      <c r="B326" s="31" t="s">
        <v>301</v>
      </c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2" t="n">
        <v>921</v>
      </c>
      <c r="N326" s="33" t="n">
        <v>1</v>
      </c>
      <c r="O326" s="33" t="n">
        <v>2</v>
      </c>
      <c r="P326" s="34"/>
      <c r="Q326" s="32"/>
      <c r="R326" s="35"/>
      <c r="S326" s="36" t="n">
        <v>4204.8</v>
      </c>
      <c r="T326" s="36" t="n">
        <f aca="false">T327</f>
        <v>4192.3</v>
      </c>
      <c r="U326" s="37" t="n">
        <f aca="false">T326/S326*100</f>
        <v>99.7027207001522</v>
      </c>
      <c r="V326" s="29"/>
      <c r="W326" s="30"/>
    </row>
    <row r="327" customFormat="false" ht="32.8" hidden="false" customHeight="true" outlineLevel="0" collapsed="false">
      <c r="A327" s="21"/>
      <c r="B327" s="31" t="s">
        <v>286</v>
      </c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2" t="n">
        <v>921</v>
      </c>
      <c r="N327" s="33" t="n">
        <v>1</v>
      </c>
      <c r="O327" s="33" t="n">
        <v>2</v>
      </c>
      <c r="P327" s="34" t="s">
        <v>287</v>
      </c>
      <c r="Q327" s="32"/>
      <c r="R327" s="35"/>
      <c r="S327" s="36" t="n">
        <v>4204.8</v>
      </c>
      <c r="T327" s="36" t="n">
        <f aca="false">T328</f>
        <v>4192.3</v>
      </c>
      <c r="U327" s="37" t="n">
        <f aca="false">T327/S327*100</f>
        <v>99.7027207001522</v>
      </c>
      <c r="V327" s="29"/>
      <c r="W327" s="30"/>
    </row>
    <row r="328" customFormat="false" ht="23.85" hidden="false" customHeight="true" outlineLevel="0" collapsed="false">
      <c r="A328" s="21"/>
      <c r="B328" s="31" t="s">
        <v>288</v>
      </c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2" t="n">
        <v>921</v>
      </c>
      <c r="N328" s="33" t="n">
        <v>1</v>
      </c>
      <c r="O328" s="33" t="n">
        <v>2</v>
      </c>
      <c r="P328" s="34" t="s">
        <v>289</v>
      </c>
      <c r="Q328" s="32"/>
      <c r="R328" s="35"/>
      <c r="S328" s="36" t="n">
        <v>4204.8</v>
      </c>
      <c r="T328" s="36" t="n">
        <f aca="false">T329</f>
        <v>4192.3</v>
      </c>
      <c r="U328" s="37" t="n">
        <f aca="false">T328/S328*100</f>
        <v>99.7027207001522</v>
      </c>
      <c r="V328" s="29"/>
      <c r="W328" s="30"/>
    </row>
    <row r="329" customFormat="false" ht="23.85" hidden="false" customHeight="true" outlineLevel="0" collapsed="false">
      <c r="A329" s="21"/>
      <c r="B329" s="31" t="s">
        <v>290</v>
      </c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2" t="n">
        <v>921</v>
      </c>
      <c r="N329" s="33" t="n">
        <v>1</v>
      </c>
      <c r="O329" s="33" t="n">
        <v>2</v>
      </c>
      <c r="P329" s="34" t="s">
        <v>291</v>
      </c>
      <c r="Q329" s="32"/>
      <c r="R329" s="35"/>
      <c r="S329" s="36" t="n">
        <v>4204.8</v>
      </c>
      <c r="T329" s="36" t="n">
        <f aca="false">T330+T332</f>
        <v>4192.3</v>
      </c>
      <c r="U329" s="37" t="n">
        <f aca="false">T329/S329*100</f>
        <v>99.7027207001522</v>
      </c>
      <c r="V329" s="29"/>
      <c r="W329" s="30"/>
    </row>
    <row r="330" customFormat="false" ht="15" hidden="false" customHeight="true" outlineLevel="0" collapsed="false">
      <c r="A330" s="21"/>
      <c r="B330" s="31" t="s">
        <v>292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2" t="n">
        <v>921</v>
      </c>
      <c r="N330" s="33" t="n">
        <v>1</v>
      </c>
      <c r="O330" s="33" t="n">
        <v>2</v>
      </c>
      <c r="P330" s="34" t="s">
        <v>293</v>
      </c>
      <c r="Q330" s="32"/>
      <c r="R330" s="35"/>
      <c r="S330" s="36" t="n">
        <v>3334.8</v>
      </c>
      <c r="T330" s="36" t="n">
        <f aca="false">T331</f>
        <v>3322.3</v>
      </c>
      <c r="U330" s="37" t="n">
        <f aca="false">T330/S330*100</f>
        <v>99.6251649274319</v>
      </c>
      <c r="V330" s="29"/>
      <c r="W330" s="30"/>
    </row>
    <row r="331" customFormat="false" ht="23.85" hidden="false" customHeight="true" outlineLevel="0" collapsed="false">
      <c r="A331" s="21"/>
      <c r="B331" s="31" t="s">
        <v>161</v>
      </c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2" t="n">
        <v>921</v>
      </c>
      <c r="N331" s="33" t="n">
        <v>1</v>
      </c>
      <c r="O331" s="33" t="n">
        <v>2</v>
      </c>
      <c r="P331" s="34" t="s">
        <v>293</v>
      </c>
      <c r="Q331" s="32" t="s">
        <v>162</v>
      </c>
      <c r="R331" s="35"/>
      <c r="S331" s="36" t="n">
        <v>3334.8</v>
      </c>
      <c r="T331" s="36" t="n">
        <v>3322.3</v>
      </c>
      <c r="U331" s="37" t="n">
        <f aca="false">T331/S331*100</f>
        <v>99.6251649274319</v>
      </c>
      <c r="V331" s="29"/>
      <c r="W331" s="30"/>
    </row>
    <row r="332" customFormat="false" ht="32.8" hidden="false" customHeight="true" outlineLevel="0" collapsed="false">
      <c r="A332" s="21"/>
      <c r="B332" s="31" t="s">
        <v>44</v>
      </c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2" t="n">
        <v>921</v>
      </c>
      <c r="N332" s="33" t="n">
        <v>1</v>
      </c>
      <c r="O332" s="33" t="n">
        <v>2</v>
      </c>
      <c r="P332" s="34" t="s">
        <v>294</v>
      </c>
      <c r="Q332" s="32"/>
      <c r="R332" s="35"/>
      <c r="S332" s="36" t="n">
        <v>870</v>
      </c>
      <c r="T332" s="36" t="n">
        <f aca="false">T333</f>
        <v>870</v>
      </c>
      <c r="U332" s="37" t="n">
        <f aca="false">T332/S332*100</f>
        <v>100</v>
      </c>
      <c r="V332" s="29"/>
      <c r="W332" s="30"/>
    </row>
    <row r="333" customFormat="false" ht="22.35" hidden="false" customHeight="true" outlineLevel="0" collapsed="false">
      <c r="A333" s="21"/>
      <c r="B333" s="31" t="s">
        <v>161</v>
      </c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2" t="n">
        <v>921</v>
      </c>
      <c r="N333" s="33" t="n">
        <v>1</v>
      </c>
      <c r="O333" s="33" t="n">
        <v>2</v>
      </c>
      <c r="P333" s="34" t="s">
        <v>294</v>
      </c>
      <c r="Q333" s="32" t="s">
        <v>162</v>
      </c>
      <c r="R333" s="35"/>
      <c r="S333" s="36" t="n">
        <v>870</v>
      </c>
      <c r="T333" s="36" t="n">
        <v>870</v>
      </c>
      <c r="U333" s="37" t="n">
        <f aca="false">T333/S333*100</f>
        <v>100</v>
      </c>
      <c r="V333" s="29"/>
      <c r="W333" s="30"/>
    </row>
    <row r="334" customFormat="false" ht="32.8" hidden="false" customHeight="true" outlineLevel="0" collapsed="false">
      <c r="A334" s="21"/>
      <c r="B334" s="31" t="s">
        <v>225</v>
      </c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2" t="n">
        <v>921</v>
      </c>
      <c r="N334" s="33" t="n">
        <v>1</v>
      </c>
      <c r="O334" s="33" t="n">
        <v>4</v>
      </c>
      <c r="P334" s="34"/>
      <c r="Q334" s="32"/>
      <c r="R334" s="35"/>
      <c r="S334" s="36" t="n">
        <v>70032.5</v>
      </c>
      <c r="T334" s="36" t="n">
        <f aca="false">T335</f>
        <v>68433.8</v>
      </c>
      <c r="U334" s="37" t="n">
        <f aca="false">T334/S334*100</f>
        <v>97.7172027273052</v>
      </c>
      <c r="V334" s="29"/>
      <c r="W334" s="30"/>
    </row>
    <row r="335" customFormat="false" ht="32.8" hidden="false" customHeight="true" outlineLevel="0" collapsed="false">
      <c r="A335" s="21"/>
      <c r="B335" s="31" t="s">
        <v>286</v>
      </c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2" t="n">
        <v>921</v>
      </c>
      <c r="N335" s="33" t="n">
        <v>1</v>
      </c>
      <c r="O335" s="33" t="n">
        <v>4</v>
      </c>
      <c r="P335" s="34" t="s">
        <v>287</v>
      </c>
      <c r="Q335" s="32"/>
      <c r="R335" s="35"/>
      <c r="S335" s="36" t="n">
        <v>70032.5</v>
      </c>
      <c r="T335" s="36" t="n">
        <f aca="false">T336+T340</f>
        <v>68433.8</v>
      </c>
      <c r="U335" s="37" t="n">
        <f aca="false">T335/S335*100</f>
        <v>97.7172027273052</v>
      </c>
      <c r="V335" s="29"/>
      <c r="W335" s="30"/>
    </row>
    <row r="336" customFormat="false" ht="22.35" hidden="false" customHeight="true" outlineLevel="0" collapsed="false">
      <c r="A336" s="21"/>
      <c r="B336" s="31" t="s">
        <v>302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2" t="n">
        <v>921</v>
      </c>
      <c r="N336" s="33" t="n">
        <v>1</v>
      </c>
      <c r="O336" s="33" t="n">
        <v>4</v>
      </c>
      <c r="P336" s="34" t="s">
        <v>303</v>
      </c>
      <c r="Q336" s="32"/>
      <c r="R336" s="35"/>
      <c r="S336" s="36" t="n">
        <v>451.4</v>
      </c>
      <c r="T336" s="36" t="n">
        <f aca="false">T337</f>
        <v>451.4</v>
      </c>
      <c r="U336" s="37" t="n">
        <f aca="false">T336/S336*100</f>
        <v>100</v>
      </c>
      <c r="V336" s="29"/>
      <c r="W336" s="30"/>
    </row>
    <row r="337" customFormat="false" ht="22.35" hidden="false" customHeight="true" outlineLevel="0" collapsed="false">
      <c r="A337" s="21"/>
      <c r="B337" s="31" t="s">
        <v>304</v>
      </c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2" t="n">
        <v>921</v>
      </c>
      <c r="N337" s="33" t="n">
        <v>1</v>
      </c>
      <c r="O337" s="33" t="n">
        <v>4</v>
      </c>
      <c r="P337" s="34" t="s">
        <v>305</v>
      </c>
      <c r="Q337" s="32"/>
      <c r="R337" s="35"/>
      <c r="S337" s="36" t="n">
        <v>451.4</v>
      </c>
      <c r="T337" s="36" t="n">
        <f aca="false">T338</f>
        <v>451.4</v>
      </c>
      <c r="U337" s="37" t="n">
        <f aca="false">T337/S337*100</f>
        <v>100</v>
      </c>
      <c r="V337" s="29"/>
      <c r="W337" s="30"/>
    </row>
    <row r="338" customFormat="false" ht="32.8" hidden="false" customHeight="true" outlineLevel="0" collapsed="false">
      <c r="A338" s="21"/>
      <c r="B338" s="31" t="s">
        <v>306</v>
      </c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2" t="n">
        <v>921</v>
      </c>
      <c r="N338" s="33" t="n">
        <v>1</v>
      </c>
      <c r="O338" s="33" t="n">
        <v>4</v>
      </c>
      <c r="P338" s="34" t="s">
        <v>307</v>
      </c>
      <c r="Q338" s="32"/>
      <c r="R338" s="35"/>
      <c r="S338" s="36" t="n">
        <v>451.4</v>
      </c>
      <c r="T338" s="36" t="n">
        <f aca="false">T339</f>
        <v>451.4</v>
      </c>
      <c r="U338" s="37" t="n">
        <f aca="false">T338/S338*100</f>
        <v>100</v>
      </c>
      <c r="V338" s="29"/>
      <c r="W338" s="30"/>
    </row>
    <row r="339" customFormat="false" ht="22.35" hidden="false" customHeight="true" outlineLevel="0" collapsed="false">
      <c r="A339" s="21"/>
      <c r="B339" s="31" t="s">
        <v>161</v>
      </c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2" t="n">
        <v>921</v>
      </c>
      <c r="N339" s="33" t="n">
        <v>1</v>
      </c>
      <c r="O339" s="33" t="n">
        <v>4</v>
      </c>
      <c r="P339" s="34" t="s">
        <v>307</v>
      </c>
      <c r="Q339" s="32" t="s">
        <v>162</v>
      </c>
      <c r="R339" s="35"/>
      <c r="S339" s="36" t="n">
        <v>451.4</v>
      </c>
      <c r="T339" s="36" t="n">
        <v>451.4</v>
      </c>
      <c r="U339" s="37" t="n">
        <f aca="false">T339/S339*100</f>
        <v>100</v>
      </c>
      <c r="V339" s="29"/>
      <c r="W339" s="30"/>
    </row>
    <row r="340" customFormat="false" ht="22.35" hidden="false" customHeight="true" outlineLevel="0" collapsed="false">
      <c r="A340" s="21"/>
      <c r="B340" s="31" t="s">
        <v>288</v>
      </c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2" t="n">
        <v>921</v>
      </c>
      <c r="N340" s="33" t="n">
        <v>1</v>
      </c>
      <c r="O340" s="33" t="n">
        <v>4</v>
      </c>
      <c r="P340" s="34" t="s">
        <v>289</v>
      </c>
      <c r="Q340" s="32"/>
      <c r="R340" s="35"/>
      <c r="S340" s="36" t="n">
        <v>69581.1</v>
      </c>
      <c r="T340" s="36" t="n">
        <f aca="false">T341</f>
        <v>67982.4</v>
      </c>
      <c r="U340" s="37" t="n">
        <f aca="false">T340/S340*100</f>
        <v>97.7023933223246</v>
      </c>
      <c r="V340" s="29"/>
      <c r="W340" s="30"/>
    </row>
    <row r="341" customFormat="false" ht="22.35" hidden="false" customHeight="true" outlineLevel="0" collapsed="false">
      <c r="A341" s="21"/>
      <c r="B341" s="31" t="s">
        <v>290</v>
      </c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2" t="n">
        <v>921</v>
      </c>
      <c r="N341" s="33" t="n">
        <v>1</v>
      </c>
      <c r="O341" s="33" t="n">
        <v>4</v>
      </c>
      <c r="P341" s="34" t="s">
        <v>291</v>
      </c>
      <c r="Q341" s="32"/>
      <c r="R341" s="35"/>
      <c r="S341" s="36" t="n">
        <v>69581.1</v>
      </c>
      <c r="T341" s="36" t="n">
        <f aca="false">T342+T348+T350+T352</f>
        <v>67982.4</v>
      </c>
      <c r="U341" s="37" t="n">
        <f aca="false">T341/S341*100</f>
        <v>97.7023933223246</v>
      </c>
      <c r="V341" s="29"/>
      <c r="W341" s="30"/>
    </row>
    <row r="342" customFormat="false" ht="15" hidden="false" customHeight="true" outlineLevel="0" collapsed="false">
      <c r="A342" s="21"/>
      <c r="B342" s="31" t="s">
        <v>292</v>
      </c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2" t="n">
        <v>921</v>
      </c>
      <c r="N342" s="33" t="n">
        <v>1</v>
      </c>
      <c r="O342" s="33" t="n">
        <v>4</v>
      </c>
      <c r="P342" s="34" t="s">
        <v>293</v>
      </c>
      <c r="Q342" s="32"/>
      <c r="R342" s="35"/>
      <c r="S342" s="36" t="n">
        <v>55986.6</v>
      </c>
      <c r="T342" s="36" t="n">
        <f aca="false">T343+T344+T345+T346+T347</f>
        <v>54387.9</v>
      </c>
      <c r="U342" s="37" t="n">
        <f aca="false">T342/S342*100</f>
        <v>97.1444952899444</v>
      </c>
      <c r="V342" s="29"/>
      <c r="W342" s="30"/>
    </row>
    <row r="343" customFormat="false" ht="22.35" hidden="false" customHeight="true" outlineLevel="0" collapsed="false">
      <c r="A343" s="21"/>
      <c r="B343" s="31" t="s">
        <v>161</v>
      </c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2" t="n">
        <v>921</v>
      </c>
      <c r="N343" s="33" t="n">
        <v>1</v>
      </c>
      <c r="O343" s="33" t="n">
        <v>4</v>
      </c>
      <c r="P343" s="34" t="s">
        <v>293</v>
      </c>
      <c r="Q343" s="32" t="s">
        <v>162</v>
      </c>
      <c r="R343" s="35"/>
      <c r="S343" s="36" t="n">
        <v>46281.7</v>
      </c>
      <c r="T343" s="36" t="n">
        <v>46047.1</v>
      </c>
      <c r="U343" s="37" t="n">
        <f aca="false">T343/S343*100</f>
        <v>99.4931041858877</v>
      </c>
      <c r="V343" s="29"/>
      <c r="W343" s="30"/>
    </row>
    <row r="344" customFormat="false" ht="22.35" hidden="false" customHeight="true" outlineLevel="0" collapsed="false">
      <c r="A344" s="21"/>
      <c r="B344" s="31" t="s">
        <v>145</v>
      </c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2" t="n">
        <v>921</v>
      </c>
      <c r="N344" s="33" t="n">
        <v>1</v>
      </c>
      <c r="O344" s="33" t="n">
        <v>4</v>
      </c>
      <c r="P344" s="34" t="s">
        <v>293</v>
      </c>
      <c r="Q344" s="32" t="s">
        <v>146</v>
      </c>
      <c r="R344" s="35"/>
      <c r="S344" s="36" t="n">
        <v>9044.8</v>
      </c>
      <c r="T344" s="36" t="n">
        <v>7690.2</v>
      </c>
      <c r="U344" s="37" t="n">
        <f aca="false">T344/S344*100</f>
        <v>85.0234388820096</v>
      </c>
      <c r="V344" s="29"/>
      <c r="W344" s="30"/>
    </row>
    <row r="345" customFormat="false" ht="22.35" hidden="false" customHeight="true" outlineLevel="0" collapsed="false">
      <c r="A345" s="21"/>
      <c r="B345" s="31" t="s">
        <v>180</v>
      </c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2" t="n">
        <v>921</v>
      </c>
      <c r="N345" s="33" t="n">
        <v>1</v>
      </c>
      <c r="O345" s="33" t="n">
        <v>4</v>
      </c>
      <c r="P345" s="34" t="s">
        <v>293</v>
      </c>
      <c r="Q345" s="32" t="s">
        <v>181</v>
      </c>
      <c r="R345" s="35"/>
      <c r="S345" s="36" t="n">
        <v>38.7</v>
      </c>
      <c r="T345" s="36" t="n">
        <v>38.7</v>
      </c>
      <c r="U345" s="37" t="n">
        <f aca="false">T345/S345*100</f>
        <v>100</v>
      </c>
      <c r="V345" s="29"/>
      <c r="W345" s="30"/>
    </row>
    <row r="346" customFormat="false" ht="15" hidden="false" customHeight="true" outlineLevel="0" collapsed="false">
      <c r="A346" s="21"/>
      <c r="B346" s="31" t="s">
        <v>245</v>
      </c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2" t="n">
        <v>921</v>
      </c>
      <c r="N346" s="33" t="n">
        <v>1</v>
      </c>
      <c r="O346" s="33" t="n">
        <v>4</v>
      </c>
      <c r="P346" s="34" t="s">
        <v>293</v>
      </c>
      <c r="Q346" s="32" t="s">
        <v>246</v>
      </c>
      <c r="R346" s="35"/>
      <c r="S346" s="36" t="n">
        <v>113.9</v>
      </c>
      <c r="T346" s="36" t="n">
        <v>113.9</v>
      </c>
      <c r="U346" s="37" t="n">
        <f aca="false">T346/S346*100</f>
        <v>100</v>
      </c>
      <c r="V346" s="29"/>
      <c r="W346" s="30"/>
    </row>
    <row r="347" customFormat="false" ht="15" hidden="false" customHeight="true" outlineLevel="0" collapsed="false">
      <c r="A347" s="21"/>
      <c r="B347" s="31" t="s">
        <v>195</v>
      </c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2" t="n">
        <v>921</v>
      </c>
      <c r="N347" s="33" t="n">
        <v>1</v>
      </c>
      <c r="O347" s="33" t="n">
        <v>4</v>
      </c>
      <c r="P347" s="34" t="s">
        <v>293</v>
      </c>
      <c r="Q347" s="32" t="s">
        <v>196</v>
      </c>
      <c r="R347" s="35"/>
      <c r="S347" s="36" t="n">
        <v>507.5</v>
      </c>
      <c r="T347" s="36" t="n">
        <v>498</v>
      </c>
      <c r="U347" s="37" t="n">
        <f aca="false">T347/S347*100</f>
        <v>98.128078817734</v>
      </c>
      <c r="V347" s="29"/>
      <c r="W347" s="30"/>
    </row>
    <row r="348" customFormat="false" ht="32.8" hidden="false" customHeight="true" outlineLevel="0" collapsed="false">
      <c r="A348" s="21"/>
      <c r="B348" s="31" t="s">
        <v>44</v>
      </c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2" t="n">
        <v>921</v>
      </c>
      <c r="N348" s="33" t="n">
        <v>1</v>
      </c>
      <c r="O348" s="33" t="n">
        <v>4</v>
      </c>
      <c r="P348" s="34" t="s">
        <v>294</v>
      </c>
      <c r="Q348" s="32"/>
      <c r="R348" s="35"/>
      <c r="S348" s="36" t="n">
        <v>12190</v>
      </c>
      <c r="T348" s="36" t="n">
        <f aca="false">T349</f>
        <v>12190</v>
      </c>
      <c r="U348" s="37" t="n">
        <f aca="false">T348/S348*100</f>
        <v>100</v>
      </c>
      <c r="V348" s="29"/>
      <c r="W348" s="30"/>
    </row>
    <row r="349" customFormat="false" ht="22.35" hidden="false" customHeight="true" outlineLevel="0" collapsed="false">
      <c r="A349" s="21"/>
      <c r="B349" s="31" t="s">
        <v>161</v>
      </c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2" t="n">
        <v>921</v>
      </c>
      <c r="N349" s="33" t="n">
        <v>1</v>
      </c>
      <c r="O349" s="33" t="n">
        <v>4</v>
      </c>
      <c r="P349" s="34" t="s">
        <v>294</v>
      </c>
      <c r="Q349" s="32" t="s">
        <v>162</v>
      </c>
      <c r="R349" s="35"/>
      <c r="S349" s="36" t="n">
        <v>12190</v>
      </c>
      <c r="T349" s="36" t="n">
        <v>12190</v>
      </c>
      <c r="U349" s="37" t="n">
        <f aca="false">T349/S349*100</f>
        <v>100</v>
      </c>
      <c r="V349" s="29"/>
      <c r="W349" s="30"/>
    </row>
    <row r="350" customFormat="false" ht="53.7" hidden="false" customHeight="true" outlineLevel="0" collapsed="false">
      <c r="A350" s="21"/>
      <c r="B350" s="31" t="s">
        <v>308</v>
      </c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2" t="n">
        <v>921</v>
      </c>
      <c r="N350" s="33" t="n">
        <v>1</v>
      </c>
      <c r="O350" s="33" t="n">
        <v>4</v>
      </c>
      <c r="P350" s="34" t="s">
        <v>309</v>
      </c>
      <c r="Q350" s="32"/>
      <c r="R350" s="35"/>
      <c r="S350" s="36" t="n">
        <v>390.9</v>
      </c>
      <c r="T350" s="36" t="n">
        <f aca="false">T351</f>
        <v>390.9</v>
      </c>
      <c r="U350" s="37" t="n">
        <f aca="false">T350/S350*100</f>
        <v>100</v>
      </c>
      <c r="V350" s="29"/>
      <c r="W350" s="30"/>
    </row>
    <row r="351" customFormat="false" ht="22.35" hidden="false" customHeight="true" outlineLevel="0" collapsed="false">
      <c r="A351" s="21"/>
      <c r="B351" s="31" t="s">
        <v>161</v>
      </c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2" t="n">
        <v>921</v>
      </c>
      <c r="N351" s="33" t="n">
        <v>1</v>
      </c>
      <c r="O351" s="33" t="n">
        <v>4</v>
      </c>
      <c r="P351" s="34" t="s">
        <v>309</v>
      </c>
      <c r="Q351" s="32" t="s">
        <v>162</v>
      </c>
      <c r="R351" s="35"/>
      <c r="S351" s="36" t="n">
        <v>390.9</v>
      </c>
      <c r="T351" s="36" t="n">
        <v>390.9</v>
      </c>
      <c r="U351" s="37" t="n">
        <f aca="false">T351/S351*100</f>
        <v>100</v>
      </c>
      <c r="V351" s="29"/>
      <c r="W351" s="30"/>
    </row>
    <row r="352" customFormat="false" ht="137.3" hidden="false" customHeight="true" outlineLevel="0" collapsed="false">
      <c r="A352" s="21"/>
      <c r="B352" s="31" t="s">
        <v>310</v>
      </c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2" t="n">
        <v>921</v>
      </c>
      <c r="N352" s="33" t="n">
        <v>1</v>
      </c>
      <c r="O352" s="33" t="n">
        <v>4</v>
      </c>
      <c r="P352" s="34" t="s">
        <v>311</v>
      </c>
      <c r="Q352" s="32"/>
      <c r="R352" s="35"/>
      <c r="S352" s="36" t="n">
        <v>1013.6</v>
      </c>
      <c r="T352" s="36" t="n">
        <f aca="false">T353+T354</f>
        <v>1013.6</v>
      </c>
      <c r="U352" s="37" t="n">
        <f aca="false">T352/S352*100</f>
        <v>100</v>
      </c>
      <c r="V352" s="29"/>
      <c r="W352" s="30"/>
    </row>
    <row r="353" customFormat="false" ht="22.35" hidden="false" customHeight="true" outlineLevel="0" collapsed="false">
      <c r="A353" s="21"/>
      <c r="B353" s="31" t="s">
        <v>161</v>
      </c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2" t="n">
        <v>921</v>
      </c>
      <c r="N353" s="33" t="n">
        <v>1</v>
      </c>
      <c r="O353" s="33" t="n">
        <v>4</v>
      </c>
      <c r="P353" s="34" t="s">
        <v>311</v>
      </c>
      <c r="Q353" s="32" t="s">
        <v>162</v>
      </c>
      <c r="R353" s="35"/>
      <c r="S353" s="36" t="n">
        <v>952.5</v>
      </c>
      <c r="T353" s="36" t="n">
        <v>952.5</v>
      </c>
      <c r="U353" s="37" t="n">
        <f aca="false">T353/S353*100</f>
        <v>100</v>
      </c>
      <c r="V353" s="29"/>
      <c r="W353" s="30"/>
    </row>
    <row r="354" customFormat="false" ht="22.35" hidden="false" customHeight="true" outlineLevel="0" collapsed="false">
      <c r="A354" s="21"/>
      <c r="B354" s="31" t="s">
        <v>145</v>
      </c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2" t="n">
        <v>921</v>
      </c>
      <c r="N354" s="33" t="n">
        <v>1</v>
      </c>
      <c r="O354" s="33" t="n">
        <v>4</v>
      </c>
      <c r="P354" s="34" t="s">
        <v>311</v>
      </c>
      <c r="Q354" s="32" t="s">
        <v>146</v>
      </c>
      <c r="R354" s="35"/>
      <c r="S354" s="36" t="n">
        <v>61.1</v>
      </c>
      <c r="T354" s="36" t="n">
        <v>61.1</v>
      </c>
      <c r="U354" s="37" t="n">
        <f aca="false">T354/S354*100</f>
        <v>100</v>
      </c>
      <c r="V354" s="29"/>
      <c r="W354" s="30"/>
    </row>
    <row r="355" customFormat="false" ht="15" hidden="false" customHeight="true" outlineLevel="0" collapsed="false">
      <c r="A355" s="21"/>
      <c r="B355" s="31" t="s">
        <v>312</v>
      </c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2" t="n">
        <v>921</v>
      </c>
      <c r="N355" s="33" t="n">
        <v>1</v>
      </c>
      <c r="O355" s="33" t="n">
        <v>5</v>
      </c>
      <c r="P355" s="34"/>
      <c r="Q355" s="32"/>
      <c r="R355" s="35"/>
      <c r="S355" s="36" t="n">
        <v>2.5</v>
      </c>
      <c r="T355" s="36" t="n">
        <f aca="false">T356</f>
        <v>2.5</v>
      </c>
      <c r="U355" s="37" t="n">
        <f aca="false">T355/S355*100</f>
        <v>100</v>
      </c>
      <c r="V355" s="29"/>
      <c r="W355" s="30"/>
    </row>
    <row r="356" customFormat="false" ht="32.8" hidden="false" customHeight="true" outlineLevel="0" collapsed="false">
      <c r="A356" s="21"/>
      <c r="B356" s="31" t="s">
        <v>286</v>
      </c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2" t="n">
        <v>921</v>
      </c>
      <c r="N356" s="33" t="n">
        <v>1</v>
      </c>
      <c r="O356" s="33" t="n">
        <v>5</v>
      </c>
      <c r="P356" s="34" t="s">
        <v>287</v>
      </c>
      <c r="Q356" s="32"/>
      <c r="R356" s="35"/>
      <c r="S356" s="36" t="n">
        <v>2.5</v>
      </c>
      <c r="T356" s="36" t="n">
        <f aca="false">T357</f>
        <v>2.5</v>
      </c>
      <c r="U356" s="37" t="n">
        <f aca="false">T356/S356*100</f>
        <v>100</v>
      </c>
      <c r="V356" s="29"/>
      <c r="W356" s="30"/>
    </row>
    <row r="357" customFormat="false" ht="22.35" hidden="false" customHeight="true" outlineLevel="0" collapsed="false">
      <c r="A357" s="21"/>
      <c r="B357" s="31" t="s">
        <v>288</v>
      </c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2" t="n">
        <v>921</v>
      </c>
      <c r="N357" s="33" t="n">
        <v>1</v>
      </c>
      <c r="O357" s="33" t="n">
        <v>5</v>
      </c>
      <c r="P357" s="34" t="s">
        <v>289</v>
      </c>
      <c r="Q357" s="32"/>
      <c r="R357" s="35"/>
      <c r="S357" s="36" t="n">
        <v>2.5</v>
      </c>
      <c r="T357" s="36" t="n">
        <f aca="false">T358</f>
        <v>2.5</v>
      </c>
      <c r="U357" s="37" t="n">
        <f aca="false">T357/S357*100</f>
        <v>100</v>
      </c>
      <c r="V357" s="29"/>
      <c r="W357" s="30"/>
    </row>
    <row r="358" customFormat="false" ht="22.35" hidden="false" customHeight="true" outlineLevel="0" collapsed="false">
      <c r="A358" s="21"/>
      <c r="B358" s="31" t="s">
        <v>290</v>
      </c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2" t="n">
        <v>921</v>
      </c>
      <c r="N358" s="33" t="n">
        <v>1</v>
      </c>
      <c r="O358" s="33" t="n">
        <v>5</v>
      </c>
      <c r="P358" s="34" t="s">
        <v>291</v>
      </c>
      <c r="Q358" s="32"/>
      <c r="R358" s="35"/>
      <c r="S358" s="36" t="n">
        <v>2.5</v>
      </c>
      <c r="T358" s="36" t="n">
        <f aca="false">T359</f>
        <v>2.5</v>
      </c>
      <c r="U358" s="37" t="n">
        <f aca="false">T358/S358*100</f>
        <v>100</v>
      </c>
      <c r="V358" s="29"/>
      <c r="W358" s="30"/>
    </row>
    <row r="359" customFormat="false" ht="32.8" hidden="false" customHeight="true" outlineLevel="0" collapsed="false">
      <c r="A359" s="21"/>
      <c r="B359" s="31" t="s">
        <v>313</v>
      </c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2" t="n">
        <v>921</v>
      </c>
      <c r="N359" s="33" t="n">
        <v>1</v>
      </c>
      <c r="O359" s="33" t="n">
        <v>5</v>
      </c>
      <c r="P359" s="34" t="s">
        <v>314</v>
      </c>
      <c r="Q359" s="32"/>
      <c r="R359" s="35"/>
      <c r="S359" s="36" t="n">
        <v>2.5</v>
      </c>
      <c r="T359" s="36" t="n">
        <f aca="false">T360</f>
        <v>2.5</v>
      </c>
      <c r="U359" s="37" t="n">
        <f aca="false">T359/S359*100</f>
        <v>100</v>
      </c>
      <c r="V359" s="29"/>
      <c r="W359" s="30"/>
    </row>
    <row r="360" customFormat="false" ht="22.35" hidden="false" customHeight="true" outlineLevel="0" collapsed="false">
      <c r="A360" s="21"/>
      <c r="B360" s="31" t="s">
        <v>145</v>
      </c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2" t="n">
        <v>921</v>
      </c>
      <c r="N360" s="33" t="n">
        <v>1</v>
      </c>
      <c r="O360" s="33" t="n">
        <v>5</v>
      </c>
      <c r="P360" s="34" t="s">
        <v>314</v>
      </c>
      <c r="Q360" s="32" t="s">
        <v>146</v>
      </c>
      <c r="R360" s="35"/>
      <c r="S360" s="36" t="n">
        <v>2.5</v>
      </c>
      <c r="T360" s="36" t="n">
        <v>2.5</v>
      </c>
      <c r="U360" s="37" t="n">
        <f aca="false">T360/S360*100</f>
        <v>100</v>
      </c>
      <c r="V360" s="29"/>
      <c r="W360" s="30"/>
    </row>
    <row r="361" customFormat="false" ht="15" hidden="false" customHeight="true" outlineLevel="0" collapsed="false">
      <c r="A361" s="21"/>
      <c r="B361" s="31" t="s">
        <v>315</v>
      </c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2" t="n">
        <v>921</v>
      </c>
      <c r="N361" s="33" t="n">
        <v>1</v>
      </c>
      <c r="O361" s="33" t="n">
        <v>11</v>
      </c>
      <c r="P361" s="34"/>
      <c r="Q361" s="32"/>
      <c r="R361" s="35"/>
      <c r="S361" s="36" t="n">
        <v>35.3</v>
      </c>
      <c r="T361" s="36" t="n">
        <f aca="false">T362</f>
        <v>0</v>
      </c>
      <c r="U361" s="37" t="n">
        <f aca="false">T361/S361*100</f>
        <v>0</v>
      </c>
      <c r="V361" s="29"/>
      <c r="W361" s="30"/>
    </row>
    <row r="362" customFormat="false" ht="15" hidden="false" customHeight="true" outlineLevel="0" collapsed="false">
      <c r="A362" s="21"/>
      <c r="B362" s="31" t="s">
        <v>316</v>
      </c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2" t="n">
        <v>921</v>
      </c>
      <c r="N362" s="33" t="n">
        <v>1</v>
      </c>
      <c r="O362" s="33" t="n">
        <v>11</v>
      </c>
      <c r="P362" s="34" t="s">
        <v>317</v>
      </c>
      <c r="Q362" s="32"/>
      <c r="R362" s="35"/>
      <c r="S362" s="36" t="n">
        <v>35.3</v>
      </c>
      <c r="T362" s="36" t="n">
        <f aca="false">T363</f>
        <v>0</v>
      </c>
      <c r="U362" s="37" t="n">
        <f aca="false">T362/S362*100</f>
        <v>0</v>
      </c>
      <c r="V362" s="29"/>
      <c r="W362" s="30"/>
    </row>
    <row r="363" customFormat="false" ht="22.35" hidden="false" customHeight="true" outlineLevel="0" collapsed="false">
      <c r="A363" s="21"/>
      <c r="B363" s="31" t="s">
        <v>318</v>
      </c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2" t="n">
        <v>921</v>
      </c>
      <c r="N363" s="33" t="n">
        <v>1</v>
      </c>
      <c r="O363" s="33" t="n">
        <v>11</v>
      </c>
      <c r="P363" s="34" t="s">
        <v>319</v>
      </c>
      <c r="Q363" s="32"/>
      <c r="R363" s="35"/>
      <c r="S363" s="36" t="n">
        <v>35.3</v>
      </c>
      <c r="T363" s="36" t="n">
        <f aca="false">T364</f>
        <v>0</v>
      </c>
      <c r="U363" s="37" t="n">
        <f aca="false">T363/S363*100</f>
        <v>0</v>
      </c>
      <c r="V363" s="29"/>
      <c r="W363" s="30"/>
    </row>
    <row r="364" customFormat="false" ht="15" hidden="false" customHeight="true" outlineLevel="0" collapsed="false">
      <c r="A364" s="21"/>
      <c r="B364" s="31" t="s">
        <v>320</v>
      </c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2" t="n">
        <v>921</v>
      </c>
      <c r="N364" s="33" t="n">
        <v>1</v>
      </c>
      <c r="O364" s="33" t="n">
        <v>11</v>
      </c>
      <c r="P364" s="34" t="s">
        <v>321</v>
      </c>
      <c r="Q364" s="32"/>
      <c r="R364" s="35"/>
      <c r="S364" s="36" t="n">
        <v>35.3</v>
      </c>
      <c r="T364" s="36" t="n">
        <f aca="false">T365</f>
        <v>0</v>
      </c>
      <c r="U364" s="37" t="n">
        <f aca="false">T364/S364*100</f>
        <v>0</v>
      </c>
      <c r="V364" s="29"/>
      <c r="W364" s="30"/>
    </row>
    <row r="365" customFormat="false" ht="15" hidden="false" customHeight="true" outlineLevel="0" collapsed="false">
      <c r="A365" s="21"/>
      <c r="B365" s="31" t="s">
        <v>322</v>
      </c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2" t="n">
        <v>921</v>
      </c>
      <c r="N365" s="33" t="n">
        <v>1</v>
      </c>
      <c r="O365" s="33" t="n">
        <v>11</v>
      </c>
      <c r="P365" s="34" t="s">
        <v>321</v>
      </c>
      <c r="Q365" s="32" t="s">
        <v>323</v>
      </c>
      <c r="R365" s="35"/>
      <c r="S365" s="36" t="n">
        <v>35.3</v>
      </c>
      <c r="T365" s="36" t="n">
        <v>0</v>
      </c>
      <c r="U365" s="37" t="n">
        <f aca="false">T365/S365*100</f>
        <v>0</v>
      </c>
      <c r="V365" s="29"/>
      <c r="W365" s="30"/>
    </row>
    <row r="366" customFormat="false" ht="15" hidden="false" customHeight="true" outlineLevel="0" collapsed="false">
      <c r="A366" s="21"/>
      <c r="B366" s="31" t="s">
        <v>295</v>
      </c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2" t="n">
        <v>921</v>
      </c>
      <c r="N366" s="33" t="n">
        <v>1</v>
      </c>
      <c r="O366" s="33" t="n">
        <v>13</v>
      </c>
      <c r="P366" s="34"/>
      <c r="Q366" s="32"/>
      <c r="R366" s="35"/>
      <c r="S366" s="36" t="n">
        <v>53760.5</v>
      </c>
      <c r="T366" s="36" t="n">
        <f aca="false">T367+T375+T409+T418+T423</f>
        <v>52817</v>
      </c>
      <c r="U366" s="37" t="n">
        <f aca="false">T366/S366*100</f>
        <v>98.2449940011719</v>
      </c>
      <c r="V366" s="29"/>
      <c r="W366" s="30"/>
    </row>
    <row r="367" customFormat="false" ht="32.8" hidden="false" customHeight="true" outlineLevel="0" collapsed="false">
      <c r="A367" s="21"/>
      <c r="B367" s="31" t="s">
        <v>226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2" t="n">
        <v>921</v>
      </c>
      <c r="N367" s="33" t="n">
        <v>1</v>
      </c>
      <c r="O367" s="33" t="n">
        <v>13</v>
      </c>
      <c r="P367" s="34" t="s">
        <v>227</v>
      </c>
      <c r="Q367" s="32"/>
      <c r="R367" s="35"/>
      <c r="S367" s="36" t="n">
        <v>3570.8</v>
      </c>
      <c r="T367" s="36" t="n">
        <f aca="false">T368</f>
        <v>3570.8</v>
      </c>
      <c r="U367" s="37" t="n">
        <f aca="false">T367/S367*100</f>
        <v>100</v>
      </c>
      <c r="V367" s="29"/>
      <c r="W367" s="30"/>
    </row>
    <row r="368" customFormat="false" ht="32.8" hidden="false" customHeight="true" outlineLevel="0" collapsed="false">
      <c r="A368" s="21"/>
      <c r="B368" s="31" t="s">
        <v>228</v>
      </c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2" t="n">
        <v>921</v>
      </c>
      <c r="N368" s="33" t="n">
        <v>1</v>
      </c>
      <c r="O368" s="33" t="n">
        <v>13</v>
      </c>
      <c r="P368" s="34" t="s">
        <v>229</v>
      </c>
      <c r="Q368" s="32"/>
      <c r="R368" s="35"/>
      <c r="S368" s="36" t="n">
        <v>3570.8</v>
      </c>
      <c r="T368" s="36" t="n">
        <f aca="false">T369</f>
        <v>3570.8</v>
      </c>
      <c r="U368" s="37" t="n">
        <f aca="false">T368/S368*100</f>
        <v>100</v>
      </c>
      <c r="V368" s="29"/>
      <c r="W368" s="30"/>
    </row>
    <row r="369" customFormat="false" ht="22.35" hidden="false" customHeight="true" outlineLevel="0" collapsed="false">
      <c r="A369" s="21"/>
      <c r="B369" s="31" t="s">
        <v>241</v>
      </c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2" t="n">
        <v>921</v>
      </c>
      <c r="N369" s="33" t="n">
        <v>1</v>
      </c>
      <c r="O369" s="33" t="n">
        <v>13</v>
      </c>
      <c r="P369" s="34" t="s">
        <v>242</v>
      </c>
      <c r="Q369" s="32"/>
      <c r="R369" s="35"/>
      <c r="S369" s="36" t="n">
        <v>3570.8</v>
      </c>
      <c r="T369" s="36" t="n">
        <f aca="false">T370</f>
        <v>3570.8</v>
      </c>
      <c r="U369" s="37" t="n">
        <f aca="false">T369/S369*100</f>
        <v>100</v>
      </c>
      <c r="V369" s="29"/>
      <c r="W369" s="30"/>
    </row>
    <row r="370" customFormat="false" ht="15" hidden="false" customHeight="true" outlineLevel="0" collapsed="false">
      <c r="A370" s="21"/>
      <c r="B370" s="31" t="s">
        <v>243</v>
      </c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2" t="n">
        <v>921</v>
      </c>
      <c r="N370" s="33" t="n">
        <v>1</v>
      </c>
      <c r="O370" s="33" t="n">
        <v>13</v>
      </c>
      <c r="P370" s="34" t="s">
        <v>244</v>
      </c>
      <c r="Q370" s="32"/>
      <c r="R370" s="35"/>
      <c r="S370" s="36" t="n">
        <v>3570.8</v>
      </c>
      <c r="T370" s="36" t="n">
        <f aca="false">T372+T373+T374</f>
        <v>3570.8</v>
      </c>
      <c r="U370" s="37" t="n">
        <f aca="false">T370/S370*100</f>
        <v>100</v>
      </c>
      <c r="V370" s="29"/>
      <c r="W370" s="30"/>
    </row>
    <row r="371" customFormat="false" ht="22.35" hidden="false" customHeight="true" outlineLevel="0" collapsed="false">
      <c r="A371" s="21"/>
      <c r="B371" s="31" t="s">
        <v>145</v>
      </c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2" t="n">
        <v>921</v>
      </c>
      <c r="N371" s="33" t="n">
        <v>1</v>
      </c>
      <c r="O371" s="33" t="n">
        <v>13</v>
      </c>
      <c r="P371" s="34" t="s">
        <v>244</v>
      </c>
      <c r="Q371" s="32" t="s">
        <v>146</v>
      </c>
      <c r="R371" s="35"/>
      <c r="S371" s="36" t="n">
        <v>0</v>
      </c>
      <c r="T371" s="36" t="n">
        <v>0</v>
      </c>
      <c r="U371" s="37" t="n">
        <v>0</v>
      </c>
      <c r="V371" s="29"/>
      <c r="W371" s="30"/>
    </row>
    <row r="372" customFormat="false" ht="15" hidden="false" customHeight="true" outlineLevel="0" collapsed="false">
      <c r="A372" s="21"/>
      <c r="B372" s="31" t="s">
        <v>256</v>
      </c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2" t="n">
        <v>921</v>
      </c>
      <c r="N372" s="33" t="n">
        <v>1</v>
      </c>
      <c r="O372" s="33" t="n">
        <v>13</v>
      </c>
      <c r="P372" s="34" t="s">
        <v>244</v>
      </c>
      <c r="Q372" s="32" t="s">
        <v>257</v>
      </c>
      <c r="R372" s="35"/>
      <c r="S372" s="36" t="n">
        <v>133</v>
      </c>
      <c r="T372" s="36" t="n">
        <v>133</v>
      </c>
      <c r="U372" s="37" t="n">
        <f aca="false">T372/S372*100</f>
        <v>100</v>
      </c>
      <c r="V372" s="29"/>
      <c r="W372" s="30"/>
    </row>
    <row r="373" customFormat="false" ht="64.15" hidden="false" customHeight="true" outlineLevel="0" collapsed="false">
      <c r="A373" s="21"/>
      <c r="B373" s="31" t="s">
        <v>324</v>
      </c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2" t="n">
        <v>921</v>
      </c>
      <c r="N373" s="33" t="n">
        <v>1</v>
      </c>
      <c r="O373" s="33" t="n">
        <v>13</v>
      </c>
      <c r="P373" s="34" t="s">
        <v>244</v>
      </c>
      <c r="Q373" s="32" t="s">
        <v>325</v>
      </c>
      <c r="R373" s="35"/>
      <c r="S373" s="36" t="n">
        <v>499</v>
      </c>
      <c r="T373" s="36" t="n">
        <v>499</v>
      </c>
      <c r="U373" s="37" t="n">
        <f aca="false">T373/S373*100</f>
        <v>100</v>
      </c>
      <c r="V373" s="29"/>
      <c r="W373" s="30"/>
    </row>
    <row r="374" customFormat="false" ht="15" hidden="false" customHeight="true" outlineLevel="0" collapsed="false">
      <c r="A374" s="21"/>
      <c r="B374" s="31" t="s">
        <v>108</v>
      </c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2" t="n">
        <v>921</v>
      </c>
      <c r="N374" s="33" t="n">
        <v>1</v>
      </c>
      <c r="O374" s="33" t="n">
        <v>13</v>
      </c>
      <c r="P374" s="34" t="s">
        <v>244</v>
      </c>
      <c r="Q374" s="32" t="s">
        <v>109</v>
      </c>
      <c r="R374" s="35"/>
      <c r="S374" s="36" t="n">
        <v>2938.8</v>
      </c>
      <c r="T374" s="36" t="n">
        <v>2938.8</v>
      </c>
      <c r="U374" s="37" t="n">
        <f aca="false">T374/S374*100</f>
        <v>100</v>
      </c>
      <c r="V374" s="29"/>
      <c r="W374" s="30"/>
    </row>
    <row r="375" customFormat="false" ht="32.8" hidden="false" customHeight="true" outlineLevel="0" collapsed="false">
      <c r="A375" s="21"/>
      <c r="B375" s="31" t="s">
        <v>286</v>
      </c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2" t="n">
        <v>921</v>
      </c>
      <c r="N375" s="33" t="n">
        <v>1</v>
      </c>
      <c r="O375" s="33" t="n">
        <v>13</v>
      </c>
      <c r="P375" s="34" t="s">
        <v>287</v>
      </c>
      <c r="Q375" s="32"/>
      <c r="R375" s="35"/>
      <c r="S375" s="36" t="n">
        <v>16520.7</v>
      </c>
      <c r="T375" s="36" t="n">
        <f aca="false">T376+T394+T401</f>
        <v>15586.5</v>
      </c>
      <c r="U375" s="37" t="n">
        <f aca="false">T375/S375*100</f>
        <v>94.3452759265649</v>
      </c>
      <c r="V375" s="29"/>
      <c r="W375" s="30"/>
    </row>
    <row r="376" customFormat="false" ht="22.35" hidden="false" customHeight="true" outlineLevel="0" collapsed="false">
      <c r="A376" s="21"/>
      <c r="B376" s="31" t="s">
        <v>288</v>
      </c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2" t="n">
        <v>921</v>
      </c>
      <c r="N376" s="33" t="n">
        <v>1</v>
      </c>
      <c r="O376" s="33" t="n">
        <v>13</v>
      </c>
      <c r="P376" s="34" t="s">
        <v>289</v>
      </c>
      <c r="Q376" s="32"/>
      <c r="R376" s="35"/>
      <c r="S376" s="36" t="n">
        <v>4174.5</v>
      </c>
      <c r="T376" s="36" t="n">
        <f aca="false">T377+T381+T384+T389</f>
        <v>3699</v>
      </c>
      <c r="U376" s="37" t="n">
        <f aca="false">T376/S376*100</f>
        <v>88.6094143011139</v>
      </c>
      <c r="V376" s="29"/>
      <c r="W376" s="30"/>
    </row>
    <row r="377" customFormat="false" ht="22.35" hidden="false" customHeight="true" outlineLevel="0" collapsed="false">
      <c r="A377" s="21"/>
      <c r="B377" s="31" t="s">
        <v>290</v>
      </c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2" t="n">
        <v>921</v>
      </c>
      <c r="N377" s="33" t="n">
        <v>1</v>
      </c>
      <c r="O377" s="33" t="n">
        <v>13</v>
      </c>
      <c r="P377" s="34" t="s">
        <v>291</v>
      </c>
      <c r="Q377" s="32"/>
      <c r="R377" s="35"/>
      <c r="S377" s="36" t="n">
        <v>293.8</v>
      </c>
      <c r="T377" s="36" t="n">
        <f aca="false">T378</f>
        <v>236.9</v>
      </c>
      <c r="U377" s="37" t="n">
        <f aca="false">T377/S377*100</f>
        <v>80.6330837304289</v>
      </c>
      <c r="V377" s="29"/>
      <c r="W377" s="30"/>
    </row>
    <row r="378" customFormat="false" ht="15" hidden="false" customHeight="true" outlineLevel="0" collapsed="false">
      <c r="A378" s="21"/>
      <c r="B378" s="31" t="s">
        <v>292</v>
      </c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2" t="n">
        <v>921</v>
      </c>
      <c r="N378" s="33" t="n">
        <v>1</v>
      </c>
      <c r="O378" s="33" t="n">
        <v>13</v>
      </c>
      <c r="P378" s="34" t="s">
        <v>293</v>
      </c>
      <c r="Q378" s="32"/>
      <c r="R378" s="35"/>
      <c r="S378" s="36" t="n">
        <v>293.8</v>
      </c>
      <c r="T378" s="36" t="n">
        <f aca="false">T379+T380</f>
        <v>236.9</v>
      </c>
      <c r="U378" s="37" t="n">
        <f aca="false">T378/S378*100</f>
        <v>80.6330837304289</v>
      </c>
      <c r="V378" s="29"/>
      <c r="W378" s="30"/>
    </row>
    <row r="379" customFormat="false" ht="22.35" hidden="false" customHeight="true" outlineLevel="0" collapsed="false">
      <c r="A379" s="21"/>
      <c r="B379" s="31" t="s">
        <v>161</v>
      </c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2" t="n">
        <v>921</v>
      </c>
      <c r="N379" s="33" t="n">
        <v>1</v>
      </c>
      <c r="O379" s="33" t="n">
        <v>13</v>
      </c>
      <c r="P379" s="34" t="s">
        <v>293</v>
      </c>
      <c r="Q379" s="32" t="s">
        <v>162</v>
      </c>
      <c r="R379" s="35"/>
      <c r="S379" s="36" t="n">
        <v>93.8</v>
      </c>
      <c r="T379" s="36" t="n">
        <v>93.8</v>
      </c>
      <c r="U379" s="37" t="n">
        <f aca="false">T379/S379*100</f>
        <v>100</v>
      </c>
      <c r="V379" s="29"/>
      <c r="W379" s="30"/>
    </row>
    <row r="380" customFormat="false" ht="22.35" hidden="false" customHeight="true" outlineLevel="0" collapsed="false">
      <c r="A380" s="21"/>
      <c r="B380" s="31" t="s">
        <v>145</v>
      </c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2" t="n">
        <v>921</v>
      </c>
      <c r="N380" s="33" t="n">
        <v>1</v>
      </c>
      <c r="O380" s="33" t="n">
        <v>13</v>
      </c>
      <c r="P380" s="34" t="s">
        <v>293</v>
      </c>
      <c r="Q380" s="32" t="s">
        <v>146</v>
      </c>
      <c r="R380" s="35"/>
      <c r="S380" s="36" t="n">
        <v>200</v>
      </c>
      <c r="T380" s="36" t="n">
        <v>143.1</v>
      </c>
      <c r="U380" s="37" t="n">
        <f aca="false">T380/S380*100</f>
        <v>71.55</v>
      </c>
      <c r="V380" s="29"/>
      <c r="W380" s="30"/>
    </row>
    <row r="381" customFormat="false" ht="22.35" hidden="false" customHeight="true" outlineLevel="0" collapsed="false">
      <c r="A381" s="21"/>
      <c r="B381" s="31" t="s">
        <v>326</v>
      </c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2" t="n">
        <v>921</v>
      </c>
      <c r="N381" s="33" t="n">
        <v>1</v>
      </c>
      <c r="O381" s="33" t="n">
        <v>13</v>
      </c>
      <c r="P381" s="34" t="s">
        <v>327</v>
      </c>
      <c r="Q381" s="32"/>
      <c r="R381" s="35"/>
      <c r="S381" s="36" t="n">
        <v>1850.8</v>
      </c>
      <c r="T381" s="36" t="n">
        <f aca="false">T382</f>
        <v>1850.8</v>
      </c>
      <c r="U381" s="37" t="n">
        <f aca="false">T381/S381*100</f>
        <v>100</v>
      </c>
      <c r="V381" s="29"/>
      <c r="W381" s="30"/>
    </row>
    <row r="382" customFormat="false" ht="15" hidden="false" customHeight="true" outlineLevel="0" collapsed="false">
      <c r="A382" s="21"/>
      <c r="B382" s="31" t="s">
        <v>328</v>
      </c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2" t="n">
        <v>921</v>
      </c>
      <c r="N382" s="33" t="n">
        <v>1</v>
      </c>
      <c r="O382" s="33" t="n">
        <v>13</v>
      </c>
      <c r="P382" s="34" t="s">
        <v>329</v>
      </c>
      <c r="Q382" s="32"/>
      <c r="R382" s="35"/>
      <c r="S382" s="36" t="n">
        <v>1850.8</v>
      </c>
      <c r="T382" s="36" t="n">
        <f aca="false">T383</f>
        <v>1850.8</v>
      </c>
      <c r="U382" s="37" t="n">
        <f aca="false">T382/S382*100</f>
        <v>100</v>
      </c>
      <c r="V382" s="29"/>
      <c r="W382" s="30"/>
    </row>
    <row r="383" customFormat="false" ht="15" hidden="false" customHeight="true" outlineLevel="0" collapsed="false">
      <c r="A383" s="21"/>
      <c r="B383" s="31" t="s">
        <v>108</v>
      </c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2" t="n">
        <v>921</v>
      </c>
      <c r="N383" s="33" t="n">
        <v>1</v>
      </c>
      <c r="O383" s="33" t="n">
        <v>13</v>
      </c>
      <c r="P383" s="34" t="s">
        <v>329</v>
      </c>
      <c r="Q383" s="32" t="s">
        <v>109</v>
      </c>
      <c r="R383" s="35"/>
      <c r="S383" s="36" t="n">
        <v>1850.8</v>
      </c>
      <c r="T383" s="36" t="n">
        <v>1850.8</v>
      </c>
      <c r="U383" s="37" t="n">
        <f aca="false">T383/S383*100</f>
        <v>100</v>
      </c>
      <c r="V383" s="29"/>
      <c r="W383" s="30"/>
    </row>
    <row r="384" customFormat="false" ht="32.8" hidden="false" customHeight="true" outlineLevel="0" collapsed="false">
      <c r="A384" s="21"/>
      <c r="B384" s="31" t="s">
        <v>330</v>
      </c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2" t="n">
        <v>921</v>
      </c>
      <c r="N384" s="33" t="n">
        <v>1</v>
      </c>
      <c r="O384" s="33" t="n">
        <v>13</v>
      </c>
      <c r="P384" s="34" t="s">
        <v>331</v>
      </c>
      <c r="Q384" s="32"/>
      <c r="R384" s="35"/>
      <c r="S384" s="36" t="n">
        <v>279.9</v>
      </c>
      <c r="T384" s="36" t="n">
        <f aca="false">T385+T387</f>
        <v>273.9</v>
      </c>
      <c r="U384" s="37" t="n">
        <f aca="false">T384/S384*100</f>
        <v>97.8563772775991</v>
      </c>
      <c r="V384" s="29"/>
      <c r="W384" s="30"/>
    </row>
    <row r="385" customFormat="false" ht="15" hidden="false" customHeight="true" outlineLevel="0" collapsed="false">
      <c r="A385" s="21"/>
      <c r="B385" s="31" t="s">
        <v>332</v>
      </c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2" t="n">
        <v>921</v>
      </c>
      <c r="N385" s="33" t="n">
        <v>1</v>
      </c>
      <c r="O385" s="33" t="n">
        <v>13</v>
      </c>
      <c r="P385" s="34" t="s">
        <v>333</v>
      </c>
      <c r="Q385" s="32"/>
      <c r="R385" s="35"/>
      <c r="S385" s="36" t="n">
        <v>265.9</v>
      </c>
      <c r="T385" s="36" t="n">
        <f aca="false">T386</f>
        <v>265.9</v>
      </c>
      <c r="U385" s="37" t="n">
        <f aca="false">T385/S385*100</f>
        <v>100</v>
      </c>
      <c r="V385" s="29"/>
      <c r="W385" s="30"/>
    </row>
    <row r="386" customFormat="false" ht="15" hidden="false" customHeight="true" outlineLevel="0" collapsed="false">
      <c r="A386" s="21"/>
      <c r="B386" s="31" t="s">
        <v>195</v>
      </c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2" t="n">
        <v>921</v>
      </c>
      <c r="N386" s="33" t="n">
        <v>1</v>
      </c>
      <c r="O386" s="33" t="n">
        <v>13</v>
      </c>
      <c r="P386" s="34" t="s">
        <v>333</v>
      </c>
      <c r="Q386" s="32" t="s">
        <v>196</v>
      </c>
      <c r="R386" s="35"/>
      <c r="S386" s="36" t="n">
        <v>265.9</v>
      </c>
      <c r="T386" s="36" t="n">
        <v>265.9</v>
      </c>
      <c r="U386" s="37" t="n">
        <f aca="false">T386/S386*100</f>
        <v>100</v>
      </c>
      <c r="V386" s="29"/>
      <c r="W386" s="30"/>
    </row>
    <row r="387" customFormat="false" ht="22.35" hidden="false" customHeight="true" outlineLevel="0" collapsed="false">
      <c r="A387" s="21"/>
      <c r="B387" s="31" t="s">
        <v>334</v>
      </c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2" t="n">
        <v>921</v>
      </c>
      <c r="N387" s="33" t="n">
        <v>1</v>
      </c>
      <c r="O387" s="33" t="n">
        <v>13</v>
      </c>
      <c r="P387" s="34" t="s">
        <v>335</v>
      </c>
      <c r="Q387" s="32"/>
      <c r="R387" s="35"/>
      <c r="S387" s="36" t="n">
        <v>14</v>
      </c>
      <c r="T387" s="36" t="n">
        <f aca="false">T388</f>
        <v>8</v>
      </c>
      <c r="U387" s="37" t="n">
        <f aca="false">T387/S387*100</f>
        <v>57.1428571428571</v>
      </c>
      <c r="V387" s="29"/>
      <c r="W387" s="30"/>
    </row>
    <row r="388" customFormat="false" ht="15" hidden="false" customHeight="true" outlineLevel="0" collapsed="false">
      <c r="A388" s="21"/>
      <c r="B388" s="31" t="s">
        <v>175</v>
      </c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2" t="n">
        <v>921</v>
      </c>
      <c r="N388" s="33" t="n">
        <v>1</v>
      </c>
      <c r="O388" s="33" t="n">
        <v>13</v>
      </c>
      <c r="P388" s="34" t="s">
        <v>335</v>
      </c>
      <c r="Q388" s="32" t="s">
        <v>176</v>
      </c>
      <c r="R388" s="35"/>
      <c r="S388" s="36" t="n">
        <v>14</v>
      </c>
      <c r="T388" s="36" t="n">
        <v>8</v>
      </c>
      <c r="U388" s="37" t="n">
        <f aca="false">T388/S388*100</f>
        <v>57.1428571428571</v>
      </c>
      <c r="V388" s="29"/>
      <c r="W388" s="30"/>
    </row>
    <row r="389" customFormat="false" ht="22.35" hidden="false" customHeight="true" outlineLevel="0" collapsed="false">
      <c r="A389" s="21"/>
      <c r="B389" s="31" t="s">
        <v>296</v>
      </c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2" t="n">
        <v>921</v>
      </c>
      <c r="N389" s="33" t="n">
        <v>1</v>
      </c>
      <c r="O389" s="33" t="n">
        <v>13</v>
      </c>
      <c r="P389" s="34" t="s">
        <v>297</v>
      </c>
      <c r="Q389" s="32"/>
      <c r="R389" s="35"/>
      <c r="S389" s="36" t="n">
        <v>1750</v>
      </c>
      <c r="T389" s="36" t="n">
        <f aca="false">T390+T392</f>
        <v>1337.4</v>
      </c>
      <c r="U389" s="37" t="n">
        <f aca="false">T389/S389*100</f>
        <v>76.4228571428572</v>
      </c>
      <c r="V389" s="29"/>
      <c r="W389" s="30"/>
    </row>
    <row r="390" customFormat="false" ht="15" hidden="false" customHeight="true" outlineLevel="0" collapsed="false">
      <c r="A390" s="21"/>
      <c r="B390" s="31" t="s">
        <v>298</v>
      </c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2" t="n">
        <v>921</v>
      </c>
      <c r="N390" s="33" t="n">
        <v>1</v>
      </c>
      <c r="O390" s="33" t="n">
        <v>13</v>
      </c>
      <c r="P390" s="34" t="s">
        <v>299</v>
      </c>
      <c r="Q390" s="32"/>
      <c r="R390" s="35"/>
      <c r="S390" s="36" t="n">
        <v>750</v>
      </c>
      <c r="T390" s="36" t="n">
        <f aca="false">T391</f>
        <v>437.4</v>
      </c>
      <c r="U390" s="37" t="n">
        <f aca="false">T390/S390*100</f>
        <v>58.32</v>
      </c>
      <c r="V390" s="29"/>
      <c r="W390" s="30"/>
    </row>
    <row r="391" customFormat="false" ht="22.35" hidden="false" customHeight="true" outlineLevel="0" collapsed="false">
      <c r="A391" s="21"/>
      <c r="B391" s="31" t="s">
        <v>145</v>
      </c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2" t="n">
        <v>921</v>
      </c>
      <c r="N391" s="33" t="n">
        <v>1</v>
      </c>
      <c r="O391" s="33" t="n">
        <v>13</v>
      </c>
      <c r="P391" s="34" t="s">
        <v>299</v>
      </c>
      <c r="Q391" s="32" t="s">
        <v>146</v>
      </c>
      <c r="R391" s="35"/>
      <c r="S391" s="36" t="n">
        <v>750</v>
      </c>
      <c r="T391" s="36" t="n">
        <v>437.4</v>
      </c>
      <c r="U391" s="37" t="n">
        <f aca="false">T391/S391*100</f>
        <v>58.32</v>
      </c>
      <c r="V391" s="29"/>
      <c r="W391" s="30"/>
    </row>
    <row r="392" customFormat="false" ht="22.35" hidden="false" customHeight="true" outlineLevel="0" collapsed="false">
      <c r="A392" s="21"/>
      <c r="B392" s="31" t="s">
        <v>336</v>
      </c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2" t="n">
        <v>921</v>
      </c>
      <c r="N392" s="33" t="n">
        <v>1</v>
      </c>
      <c r="O392" s="33" t="n">
        <v>13</v>
      </c>
      <c r="P392" s="34" t="s">
        <v>337</v>
      </c>
      <c r="Q392" s="32"/>
      <c r="R392" s="35"/>
      <c r="S392" s="36" t="n">
        <v>1000</v>
      </c>
      <c r="T392" s="36" t="n">
        <f aca="false">T393</f>
        <v>900</v>
      </c>
      <c r="U392" s="37" t="n">
        <f aca="false">T392/S392*100</f>
        <v>90</v>
      </c>
      <c r="V392" s="29"/>
      <c r="W392" s="30"/>
    </row>
    <row r="393" customFormat="false" ht="43.25" hidden="false" customHeight="true" outlineLevel="0" collapsed="false">
      <c r="A393" s="21"/>
      <c r="B393" s="31" t="s">
        <v>110</v>
      </c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2" t="n">
        <v>921</v>
      </c>
      <c r="N393" s="33" t="n">
        <v>1</v>
      </c>
      <c r="O393" s="33" t="n">
        <v>13</v>
      </c>
      <c r="P393" s="34" t="s">
        <v>337</v>
      </c>
      <c r="Q393" s="32" t="s">
        <v>111</v>
      </c>
      <c r="R393" s="35"/>
      <c r="S393" s="36" t="n">
        <v>1000</v>
      </c>
      <c r="T393" s="36" t="n">
        <v>900</v>
      </c>
      <c r="U393" s="37" t="n">
        <f aca="false">T393/S393*100</f>
        <v>90</v>
      </c>
      <c r="V393" s="29"/>
      <c r="W393" s="30"/>
    </row>
    <row r="394" customFormat="false" ht="22.35" hidden="false" customHeight="true" outlineLevel="0" collapsed="false">
      <c r="A394" s="21"/>
      <c r="B394" s="31" t="s">
        <v>338</v>
      </c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2" t="n">
        <v>921</v>
      </c>
      <c r="N394" s="33" t="n">
        <v>1</v>
      </c>
      <c r="O394" s="33" t="n">
        <v>13</v>
      </c>
      <c r="P394" s="34" t="s">
        <v>339</v>
      </c>
      <c r="Q394" s="32"/>
      <c r="R394" s="35"/>
      <c r="S394" s="36" t="n">
        <v>4828.1</v>
      </c>
      <c r="T394" s="36" t="n">
        <f aca="false">T395+T398</f>
        <v>4369.4</v>
      </c>
      <c r="U394" s="37" t="n">
        <f aca="false">T394/S394*100</f>
        <v>90.4993682815186</v>
      </c>
      <c r="V394" s="29"/>
      <c r="W394" s="30"/>
    </row>
    <row r="395" customFormat="false" ht="32.8" hidden="false" customHeight="true" outlineLevel="0" collapsed="false">
      <c r="A395" s="21"/>
      <c r="B395" s="31" t="s">
        <v>340</v>
      </c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2" t="n">
        <v>921</v>
      </c>
      <c r="N395" s="33" t="n">
        <v>1</v>
      </c>
      <c r="O395" s="33" t="n">
        <v>13</v>
      </c>
      <c r="P395" s="34" t="s">
        <v>341</v>
      </c>
      <c r="Q395" s="32"/>
      <c r="R395" s="35"/>
      <c r="S395" s="36" t="n">
        <v>1788.2</v>
      </c>
      <c r="T395" s="36" t="n">
        <f aca="false">T396</f>
        <v>1788</v>
      </c>
      <c r="U395" s="37" t="n">
        <f aca="false">T395/S395*100</f>
        <v>99.9888155687283</v>
      </c>
      <c r="V395" s="29"/>
      <c r="W395" s="30"/>
    </row>
    <row r="396" customFormat="false" ht="22.35" hidden="false" customHeight="true" outlineLevel="0" collapsed="false">
      <c r="A396" s="21"/>
      <c r="B396" s="31" t="s">
        <v>342</v>
      </c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2" t="n">
        <v>921</v>
      </c>
      <c r="N396" s="33" t="n">
        <v>1</v>
      </c>
      <c r="O396" s="33" t="n">
        <v>13</v>
      </c>
      <c r="P396" s="34" t="s">
        <v>343</v>
      </c>
      <c r="Q396" s="32"/>
      <c r="R396" s="35"/>
      <c r="S396" s="36" t="n">
        <v>1788.2</v>
      </c>
      <c r="T396" s="36" t="n">
        <f aca="false">T397</f>
        <v>1788</v>
      </c>
      <c r="U396" s="37" t="n">
        <f aca="false">T396/S396*100</f>
        <v>99.9888155687283</v>
      </c>
      <c r="V396" s="29"/>
      <c r="W396" s="30"/>
    </row>
    <row r="397" customFormat="false" ht="43.25" hidden="false" customHeight="true" outlineLevel="0" collapsed="false">
      <c r="A397" s="21"/>
      <c r="B397" s="31" t="s">
        <v>110</v>
      </c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2" t="n">
        <v>921</v>
      </c>
      <c r="N397" s="33" t="n">
        <v>1</v>
      </c>
      <c r="O397" s="33" t="n">
        <v>13</v>
      </c>
      <c r="P397" s="34" t="s">
        <v>343</v>
      </c>
      <c r="Q397" s="32" t="s">
        <v>111</v>
      </c>
      <c r="R397" s="35"/>
      <c r="S397" s="36" t="n">
        <v>1788.2</v>
      </c>
      <c r="T397" s="36" t="n">
        <v>1788</v>
      </c>
      <c r="U397" s="37" t="n">
        <f aca="false">T397/S397*100</f>
        <v>99.9888155687283</v>
      </c>
      <c r="V397" s="29"/>
      <c r="W397" s="30"/>
    </row>
    <row r="398" customFormat="false" ht="22.35" hidden="false" customHeight="true" outlineLevel="0" collapsed="false">
      <c r="A398" s="21"/>
      <c r="B398" s="31" t="s">
        <v>344</v>
      </c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2" t="n">
        <v>921</v>
      </c>
      <c r="N398" s="33" t="n">
        <v>1</v>
      </c>
      <c r="O398" s="33" t="n">
        <v>13</v>
      </c>
      <c r="P398" s="34" t="s">
        <v>345</v>
      </c>
      <c r="Q398" s="32"/>
      <c r="R398" s="35"/>
      <c r="S398" s="36" t="n">
        <v>3039.9</v>
      </c>
      <c r="T398" s="36" t="n">
        <f aca="false">T399</f>
        <v>2581.4</v>
      </c>
      <c r="U398" s="37" t="n">
        <f aca="false">T398/S398*100</f>
        <v>84.9172670153624</v>
      </c>
      <c r="V398" s="29"/>
      <c r="W398" s="30"/>
    </row>
    <row r="399" customFormat="false" ht="15" hidden="false" customHeight="true" outlineLevel="0" collapsed="false">
      <c r="A399" s="21"/>
      <c r="B399" s="31" t="s">
        <v>346</v>
      </c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2" t="n">
        <v>921</v>
      </c>
      <c r="N399" s="33" t="n">
        <v>1</v>
      </c>
      <c r="O399" s="33" t="n">
        <v>13</v>
      </c>
      <c r="P399" s="34" t="s">
        <v>347</v>
      </c>
      <c r="Q399" s="32"/>
      <c r="R399" s="35"/>
      <c r="S399" s="36" t="n">
        <v>3039.9</v>
      </c>
      <c r="T399" s="36" t="n">
        <f aca="false">T400</f>
        <v>2581.4</v>
      </c>
      <c r="U399" s="37" t="n">
        <f aca="false">T399/S399*100</f>
        <v>84.9172670153624</v>
      </c>
      <c r="V399" s="29"/>
      <c r="W399" s="30"/>
    </row>
    <row r="400" customFormat="false" ht="22.35" hidden="false" customHeight="true" outlineLevel="0" collapsed="false">
      <c r="A400" s="21"/>
      <c r="B400" s="31" t="s">
        <v>145</v>
      </c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2" t="n">
        <v>921</v>
      </c>
      <c r="N400" s="33" t="n">
        <v>1</v>
      </c>
      <c r="O400" s="33" t="n">
        <v>13</v>
      </c>
      <c r="P400" s="34" t="s">
        <v>347</v>
      </c>
      <c r="Q400" s="32" t="s">
        <v>146</v>
      </c>
      <c r="R400" s="35"/>
      <c r="S400" s="36" t="n">
        <v>3039.9</v>
      </c>
      <c r="T400" s="36" t="n">
        <v>2581.4</v>
      </c>
      <c r="U400" s="37" t="n">
        <f aca="false">T400/S400*100</f>
        <v>84.9172670153624</v>
      </c>
      <c r="V400" s="29"/>
      <c r="W400" s="30"/>
    </row>
    <row r="401" customFormat="false" ht="53.7" hidden="false" customHeight="true" outlineLevel="0" collapsed="false">
      <c r="A401" s="21"/>
      <c r="B401" s="31" t="s">
        <v>348</v>
      </c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2" t="n">
        <v>921</v>
      </c>
      <c r="N401" s="33" t="n">
        <v>1</v>
      </c>
      <c r="O401" s="33" t="n">
        <v>13</v>
      </c>
      <c r="P401" s="34" t="s">
        <v>349</v>
      </c>
      <c r="Q401" s="32"/>
      <c r="R401" s="35"/>
      <c r="S401" s="36" t="n">
        <v>7518.1</v>
      </c>
      <c r="T401" s="36" t="n">
        <f aca="false">T402</f>
        <v>7518.1</v>
      </c>
      <c r="U401" s="37" t="n">
        <f aca="false">T401/S401*100</f>
        <v>100</v>
      </c>
      <c r="V401" s="29"/>
      <c r="W401" s="30"/>
    </row>
    <row r="402" customFormat="false" ht="22.35" hidden="false" customHeight="true" outlineLevel="0" collapsed="false">
      <c r="A402" s="21"/>
      <c r="B402" s="31" t="s">
        <v>350</v>
      </c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2" t="n">
        <v>921</v>
      </c>
      <c r="N402" s="33" t="n">
        <v>1</v>
      </c>
      <c r="O402" s="33" t="n">
        <v>13</v>
      </c>
      <c r="P402" s="34" t="s">
        <v>351</v>
      </c>
      <c r="Q402" s="32"/>
      <c r="R402" s="35"/>
      <c r="S402" s="36" t="n">
        <v>7518.1</v>
      </c>
      <c r="T402" s="36" t="n">
        <f aca="false">T403</f>
        <v>7518.1</v>
      </c>
      <c r="U402" s="37" t="n">
        <f aca="false">T402/S402*100</f>
        <v>100</v>
      </c>
      <c r="V402" s="29"/>
      <c r="W402" s="30"/>
    </row>
    <row r="403" customFormat="false" ht="64.15" hidden="false" customHeight="true" outlineLevel="0" collapsed="false">
      <c r="A403" s="21"/>
      <c r="B403" s="31" t="s">
        <v>352</v>
      </c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2" t="n">
        <v>921</v>
      </c>
      <c r="N403" s="33" t="n">
        <v>1</v>
      </c>
      <c r="O403" s="33" t="n">
        <v>13</v>
      </c>
      <c r="P403" s="34" t="s">
        <v>353</v>
      </c>
      <c r="Q403" s="32"/>
      <c r="R403" s="35"/>
      <c r="S403" s="36" t="n">
        <v>7518.1</v>
      </c>
      <c r="T403" s="36" t="n">
        <f aca="false">T404</f>
        <v>7518.1</v>
      </c>
      <c r="U403" s="37" t="n">
        <f aca="false">T403/S403*100</f>
        <v>100</v>
      </c>
      <c r="V403" s="29"/>
      <c r="W403" s="30"/>
    </row>
    <row r="404" customFormat="false" ht="15" hidden="false" customHeight="true" outlineLevel="0" collapsed="false">
      <c r="A404" s="21"/>
      <c r="B404" s="31" t="s">
        <v>28</v>
      </c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2" t="n">
        <v>921</v>
      </c>
      <c r="N404" s="33" t="n">
        <v>1</v>
      </c>
      <c r="O404" s="33" t="n">
        <v>13</v>
      </c>
      <c r="P404" s="34" t="s">
        <v>353</v>
      </c>
      <c r="Q404" s="32" t="s">
        <v>29</v>
      </c>
      <c r="R404" s="35"/>
      <c r="S404" s="36" t="n">
        <v>7518.1</v>
      </c>
      <c r="T404" s="36" t="n">
        <v>7518.1</v>
      </c>
      <c r="U404" s="37" t="n">
        <f aca="false">T404/S404*100</f>
        <v>100</v>
      </c>
      <c r="V404" s="29"/>
      <c r="W404" s="30"/>
    </row>
    <row r="405" customFormat="false" ht="12.6" hidden="true" customHeight="true" outlineLevel="0" collapsed="false">
      <c r="A405" s="21"/>
      <c r="B405" s="31" t="s">
        <v>56</v>
      </c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2" t="n">
        <v>921</v>
      </c>
      <c r="N405" s="33" t="n">
        <v>1</v>
      </c>
      <c r="O405" s="33" t="n">
        <v>13</v>
      </c>
      <c r="P405" s="34" t="s">
        <v>57</v>
      </c>
      <c r="Q405" s="32"/>
      <c r="R405" s="35"/>
      <c r="S405" s="36" t="n">
        <v>0</v>
      </c>
      <c r="T405" s="36"/>
      <c r="U405" s="37" t="e">
        <f aca="false">T405/S405*100</f>
        <v>#DIV/0!</v>
      </c>
      <c r="V405" s="29"/>
      <c r="W405" s="30"/>
    </row>
    <row r="406" customFormat="false" ht="12.6" hidden="true" customHeight="true" outlineLevel="0" collapsed="false">
      <c r="A406" s="21"/>
      <c r="B406" s="31" t="s">
        <v>354</v>
      </c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2" t="n">
        <v>921</v>
      </c>
      <c r="N406" s="33" t="n">
        <v>1</v>
      </c>
      <c r="O406" s="33" t="n">
        <v>13</v>
      </c>
      <c r="P406" s="34" t="s">
        <v>355</v>
      </c>
      <c r="Q406" s="32"/>
      <c r="R406" s="35"/>
      <c r="S406" s="36" t="n">
        <v>0</v>
      </c>
      <c r="T406" s="36"/>
      <c r="U406" s="37" t="e">
        <f aca="false">T406/S406*100</f>
        <v>#DIV/0!</v>
      </c>
      <c r="V406" s="29"/>
      <c r="W406" s="30"/>
    </row>
    <row r="407" customFormat="false" ht="12.6" hidden="true" customHeight="true" outlineLevel="0" collapsed="false">
      <c r="A407" s="21"/>
      <c r="B407" s="31" t="s">
        <v>356</v>
      </c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2" t="n">
        <v>921</v>
      </c>
      <c r="N407" s="33" t="n">
        <v>1</v>
      </c>
      <c r="O407" s="33" t="n">
        <v>13</v>
      </c>
      <c r="P407" s="34" t="s">
        <v>357</v>
      </c>
      <c r="Q407" s="32"/>
      <c r="R407" s="35"/>
      <c r="S407" s="36" t="n">
        <v>0</v>
      </c>
      <c r="T407" s="36"/>
      <c r="U407" s="37" t="e">
        <f aca="false">T407/S407*100</f>
        <v>#DIV/0!</v>
      </c>
      <c r="V407" s="29"/>
      <c r="W407" s="30"/>
    </row>
    <row r="408" customFormat="false" ht="12.6" hidden="true" customHeight="true" outlineLevel="0" collapsed="false">
      <c r="A408" s="21"/>
      <c r="B408" s="31" t="s">
        <v>108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2" t="n">
        <v>921</v>
      </c>
      <c r="N408" s="33" t="n">
        <v>1</v>
      </c>
      <c r="O408" s="33" t="n">
        <v>13</v>
      </c>
      <c r="P408" s="34" t="s">
        <v>357</v>
      </c>
      <c r="Q408" s="32" t="s">
        <v>109</v>
      </c>
      <c r="R408" s="35"/>
      <c r="S408" s="36" t="n">
        <v>0</v>
      </c>
      <c r="T408" s="36"/>
      <c r="U408" s="37" t="e">
        <f aca="false">T408/S408*100</f>
        <v>#DIV/0!</v>
      </c>
      <c r="V408" s="29"/>
      <c r="W408" s="30"/>
    </row>
    <row r="409" customFormat="false" ht="32.8" hidden="false" customHeight="true" outlineLevel="0" collapsed="false">
      <c r="A409" s="21"/>
      <c r="B409" s="31" t="s">
        <v>261</v>
      </c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2" t="n">
        <v>921</v>
      </c>
      <c r="N409" s="33" t="n">
        <v>1</v>
      </c>
      <c r="O409" s="33" t="n">
        <v>13</v>
      </c>
      <c r="P409" s="34" t="s">
        <v>262</v>
      </c>
      <c r="Q409" s="32"/>
      <c r="R409" s="35"/>
      <c r="S409" s="36" t="n">
        <v>29681.6</v>
      </c>
      <c r="T409" s="36" t="n">
        <f aca="false">T410</f>
        <v>29673.3</v>
      </c>
      <c r="U409" s="37" t="n">
        <f aca="false">T409/S409*100</f>
        <v>99.972036547895</v>
      </c>
      <c r="V409" s="29"/>
      <c r="W409" s="30"/>
    </row>
    <row r="410" customFormat="false" ht="32.8" hidden="false" customHeight="true" outlineLevel="0" collapsed="false">
      <c r="A410" s="21"/>
      <c r="B410" s="31" t="s">
        <v>358</v>
      </c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2" t="n">
        <v>921</v>
      </c>
      <c r="N410" s="33" t="n">
        <v>1</v>
      </c>
      <c r="O410" s="33" t="n">
        <v>13</v>
      </c>
      <c r="P410" s="34" t="s">
        <v>359</v>
      </c>
      <c r="Q410" s="32"/>
      <c r="R410" s="35"/>
      <c r="S410" s="36" t="n">
        <v>29681.6</v>
      </c>
      <c r="T410" s="36" t="n">
        <f aca="false">T411</f>
        <v>29673.3</v>
      </c>
      <c r="U410" s="37" t="n">
        <f aca="false">T410/S410*100</f>
        <v>99.972036547895</v>
      </c>
      <c r="V410" s="29"/>
      <c r="W410" s="30"/>
    </row>
    <row r="411" customFormat="false" ht="32.8" hidden="false" customHeight="true" outlineLevel="0" collapsed="false">
      <c r="A411" s="21"/>
      <c r="B411" s="31" t="s">
        <v>360</v>
      </c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2" t="n">
        <v>921</v>
      </c>
      <c r="N411" s="33" t="n">
        <v>1</v>
      </c>
      <c r="O411" s="33" t="n">
        <v>13</v>
      </c>
      <c r="P411" s="34" t="s">
        <v>361</v>
      </c>
      <c r="Q411" s="32"/>
      <c r="R411" s="35"/>
      <c r="S411" s="36" t="n">
        <v>29681.6</v>
      </c>
      <c r="T411" s="36" t="n">
        <f aca="false">T412+T416</f>
        <v>29673.3</v>
      </c>
      <c r="U411" s="37" t="n">
        <f aca="false">T411/S411*100</f>
        <v>99.972036547895</v>
      </c>
      <c r="V411" s="29"/>
      <c r="W411" s="30"/>
    </row>
    <row r="412" customFormat="false" ht="15" hidden="false" customHeight="true" outlineLevel="0" collapsed="false">
      <c r="A412" s="21"/>
      <c r="B412" s="31" t="s">
        <v>362</v>
      </c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2" t="n">
        <v>921</v>
      </c>
      <c r="N412" s="33" t="n">
        <v>1</v>
      </c>
      <c r="O412" s="33" t="n">
        <v>13</v>
      </c>
      <c r="P412" s="34" t="s">
        <v>363</v>
      </c>
      <c r="Q412" s="32"/>
      <c r="R412" s="35"/>
      <c r="S412" s="36" t="n">
        <v>20051.4</v>
      </c>
      <c r="T412" s="36" t="n">
        <f aca="false">T413+T414</f>
        <v>20043.1</v>
      </c>
      <c r="U412" s="37" t="n">
        <f aca="false">T412/S412*100</f>
        <v>99.9586063815993</v>
      </c>
      <c r="V412" s="29"/>
      <c r="W412" s="30"/>
    </row>
    <row r="413" customFormat="false" ht="15" hidden="false" customHeight="true" outlineLevel="0" collapsed="false">
      <c r="A413" s="21"/>
      <c r="B413" s="31" t="s">
        <v>364</v>
      </c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2" t="n">
        <v>921</v>
      </c>
      <c r="N413" s="33" t="n">
        <v>1</v>
      </c>
      <c r="O413" s="33" t="n">
        <v>13</v>
      </c>
      <c r="P413" s="34" t="s">
        <v>363</v>
      </c>
      <c r="Q413" s="32" t="s">
        <v>365</v>
      </c>
      <c r="R413" s="35"/>
      <c r="S413" s="36" t="n">
        <v>17951</v>
      </c>
      <c r="T413" s="36" t="n">
        <v>17950.2</v>
      </c>
      <c r="U413" s="37" t="n">
        <f aca="false">T413/S413*100</f>
        <v>99.9955434237647</v>
      </c>
      <c r="V413" s="29"/>
      <c r="W413" s="30"/>
    </row>
    <row r="414" customFormat="false" ht="22.35" hidden="false" customHeight="true" outlineLevel="0" collapsed="false">
      <c r="A414" s="21"/>
      <c r="B414" s="31" t="s">
        <v>145</v>
      </c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2" t="n">
        <v>921</v>
      </c>
      <c r="N414" s="33" t="n">
        <v>1</v>
      </c>
      <c r="O414" s="33" t="n">
        <v>13</v>
      </c>
      <c r="P414" s="34" t="s">
        <v>363</v>
      </c>
      <c r="Q414" s="32" t="s">
        <v>146</v>
      </c>
      <c r="R414" s="35"/>
      <c r="S414" s="36" t="n">
        <v>2100.4</v>
      </c>
      <c r="T414" s="36" t="n">
        <v>2092.9</v>
      </c>
      <c r="U414" s="37" t="n">
        <f aca="false">T414/S414*100</f>
        <v>99.6429251571129</v>
      </c>
      <c r="V414" s="29"/>
      <c r="W414" s="30"/>
    </row>
    <row r="415" customFormat="false" ht="15" hidden="false" customHeight="true" outlineLevel="0" collapsed="false">
      <c r="A415" s="21"/>
      <c r="B415" s="31" t="s">
        <v>195</v>
      </c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2" t="n">
        <v>921</v>
      </c>
      <c r="N415" s="33" t="n">
        <v>1</v>
      </c>
      <c r="O415" s="33" t="n">
        <v>13</v>
      </c>
      <c r="P415" s="34" t="s">
        <v>363</v>
      </c>
      <c r="Q415" s="32" t="s">
        <v>196</v>
      </c>
      <c r="R415" s="35"/>
      <c r="S415" s="36" t="n">
        <v>0</v>
      </c>
      <c r="T415" s="36" t="n">
        <v>0</v>
      </c>
      <c r="U415" s="37" t="n">
        <v>0</v>
      </c>
      <c r="V415" s="29"/>
      <c r="W415" s="30"/>
    </row>
    <row r="416" customFormat="false" ht="32.8" hidden="false" customHeight="true" outlineLevel="0" collapsed="false">
      <c r="A416" s="21"/>
      <c r="B416" s="31" t="s">
        <v>44</v>
      </c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2" t="n">
        <v>921</v>
      </c>
      <c r="N416" s="33" t="n">
        <v>1</v>
      </c>
      <c r="O416" s="33" t="n">
        <v>13</v>
      </c>
      <c r="P416" s="34" t="s">
        <v>366</v>
      </c>
      <c r="Q416" s="32"/>
      <c r="R416" s="35"/>
      <c r="S416" s="36" t="n">
        <v>9630.2</v>
      </c>
      <c r="T416" s="36" t="n">
        <f aca="false">T417</f>
        <v>9630.2</v>
      </c>
      <c r="U416" s="37" t="n">
        <f aca="false">T416/S416*100</f>
        <v>100</v>
      </c>
      <c r="V416" s="29"/>
      <c r="W416" s="30"/>
    </row>
    <row r="417" customFormat="false" ht="15" hidden="false" customHeight="true" outlineLevel="0" collapsed="false">
      <c r="A417" s="21"/>
      <c r="B417" s="31" t="s">
        <v>364</v>
      </c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2" t="n">
        <v>921</v>
      </c>
      <c r="N417" s="33" t="n">
        <v>1</v>
      </c>
      <c r="O417" s="33" t="n">
        <v>13</v>
      </c>
      <c r="P417" s="34" t="s">
        <v>366</v>
      </c>
      <c r="Q417" s="32" t="s">
        <v>365</v>
      </c>
      <c r="R417" s="35"/>
      <c r="S417" s="36" t="n">
        <v>9630.2</v>
      </c>
      <c r="T417" s="36" t="n">
        <v>9630.2</v>
      </c>
      <c r="U417" s="37" t="n">
        <f aca="false">T417/S417*100</f>
        <v>100</v>
      </c>
      <c r="V417" s="29"/>
      <c r="W417" s="30"/>
    </row>
    <row r="418" customFormat="false" ht="15" hidden="false" customHeight="true" outlineLevel="0" collapsed="false">
      <c r="A418" s="21"/>
      <c r="B418" s="31" t="s">
        <v>316</v>
      </c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2" t="n">
        <v>921</v>
      </c>
      <c r="N418" s="33" t="n">
        <v>1</v>
      </c>
      <c r="O418" s="33" t="n">
        <v>13</v>
      </c>
      <c r="P418" s="34" t="s">
        <v>317</v>
      </c>
      <c r="Q418" s="32"/>
      <c r="R418" s="35"/>
      <c r="S418" s="36" t="n">
        <v>2132.4</v>
      </c>
      <c r="T418" s="36" t="n">
        <f aca="false">T419</f>
        <v>2132.4</v>
      </c>
      <c r="U418" s="37" t="n">
        <f aca="false">T418/S418*100</f>
        <v>100</v>
      </c>
      <c r="V418" s="29"/>
      <c r="W418" s="30"/>
    </row>
    <row r="419" customFormat="false" ht="22.35" hidden="false" customHeight="true" outlineLevel="0" collapsed="false">
      <c r="A419" s="21"/>
      <c r="B419" s="31" t="s">
        <v>318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2" t="n">
        <v>921</v>
      </c>
      <c r="N419" s="33" t="n">
        <v>1</v>
      </c>
      <c r="O419" s="33" t="n">
        <v>13</v>
      </c>
      <c r="P419" s="34" t="s">
        <v>319</v>
      </c>
      <c r="Q419" s="32"/>
      <c r="R419" s="35"/>
      <c r="S419" s="36" t="n">
        <v>2132.4</v>
      </c>
      <c r="T419" s="36" t="n">
        <f aca="false">T420</f>
        <v>2132.4</v>
      </c>
      <c r="U419" s="37" t="n">
        <f aca="false">T419/S419*100</f>
        <v>100</v>
      </c>
      <c r="V419" s="29"/>
      <c r="W419" s="30"/>
    </row>
    <row r="420" customFormat="false" ht="15" hidden="false" customHeight="true" outlineLevel="0" collapsed="false">
      <c r="A420" s="21"/>
      <c r="B420" s="31" t="s">
        <v>320</v>
      </c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2" t="n">
        <v>921</v>
      </c>
      <c r="N420" s="33" t="n">
        <v>1</v>
      </c>
      <c r="O420" s="33" t="n">
        <v>13</v>
      </c>
      <c r="P420" s="34" t="s">
        <v>321</v>
      </c>
      <c r="Q420" s="32"/>
      <c r="R420" s="35"/>
      <c r="S420" s="36" t="n">
        <v>2132.4</v>
      </c>
      <c r="T420" s="36" t="n">
        <f aca="false">T421+T422</f>
        <v>2132.4</v>
      </c>
      <c r="U420" s="37" t="n">
        <f aca="false">T420/S420*100</f>
        <v>100</v>
      </c>
      <c r="V420" s="29"/>
      <c r="W420" s="30"/>
    </row>
    <row r="421" customFormat="false" ht="22.35" hidden="false" customHeight="true" outlineLevel="0" collapsed="false">
      <c r="A421" s="21"/>
      <c r="B421" s="31" t="s">
        <v>145</v>
      </c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2" t="n">
        <v>921</v>
      </c>
      <c r="N421" s="33" t="n">
        <v>1</v>
      </c>
      <c r="O421" s="33" t="n">
        <v>13</v>
      </c>
      <c r="P421" s="34" t="s">
        <v>321</v>
      </c>
      <c r="Q421" s="32" t="s">
        <v>146</v>
      </c>
      <c r="R421" s="35"/>
      <c r="S421" s="36" t="n">
        <v>943.3</v>
      </c>
      <c r="T421" s="36" t="n">
        <v>943.3</v>
      </c>
      <c r="U421" s="37" t="n">
        <f aca="false">T421/S421*100</f>
        <v>100</v>
      </c>
      <c r="V421" s="29"/>
      <c r="W421" s="30"/>
    </row>
    <row r="422" customFormat="false" ht="22.35" hidden="false" customHeight="true" outlineLevel="0" collapsed="false">
      <c r="A422" s="21"/>
      <c r="B422" s="31" t="s">
        <v>180</v>
      </c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2" t="n">
        <v>921</v>
      </c>
      <c r="N422" s="33" t="n">
        <v>1</v>
      </c>
      <c r="O422" s="33" t="n">
        <v>13</v>
      </c>
      <c r="P422" s="34" t="s">
        <v>321</v>
      </c>
      <c r="Q422" s="32" t="s">
        <v>181</v>
      </c>
      <c r="R422" s="35"/>
      <c r="S422" s="36" t="n">
        <v>1189.1</v>
      </c>
      <c r="T422" s="36" t="n">
        <v>1189.1</v>
      </c>
      <c r="U422" s="37" t="n">
        <f aca="false">T422/S422*100</f>
        <v>100</v>
      </c>
      <c r="V422" s="29"/>
      <c r="W422" s="30"/>
    </row>
    <row r="423" customFormat="false" ht="22.35" hidden="false" customHeight="true" outlineLevel="0" collapsed="false">
      <c r="A423" s="21"/>
      <c r="B423" s="31" t="s">
        <v>367</v>
      </c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2" t="n">
        <v>921</v>
      </c>
      <c r="N423" s="33" t="n">
        <v>1</v>
      </c>
      <c r="O423" s="33" t="n">
        <v>13</v>
      </c>
      <c r="P423" s="34" t="s">
        <v>368</v>
      </c>
      <c r="Q423" s="32"/>
      <c r="R423" s="35"/>
      <c r="S423" s="36" t="n">
        <v>1855</v>
      </c>
      <c r="T423" s="36" t="n">
        <f aca="false">T424</f>
        <v>1854</v>
      </c>
      <c r="U423" s="37" t="n">
        <f aca="false">T423/S423*100</f>
        <v>99.9460916442048</v>
      </c>
      <c r="V423" s="29"/>
      <c r="W423" s="30"/>
    </row>
    <row r="424" customFormat="false" ht="15" hidden="false" customHeight="true" outlineLevel="0" collapsed="false">
      <c r="A424" s="21"/>
      <c r="B424" s="31" t="s">
        <v>332</v>
      </c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2" t="n">
        <v>921</v>
      </c>
      <c r="N424" s="33" t="n">
        <v>1</v>
      </c>
      <c r="O424" s="33" t="n">
        <v>13</v>
      </c>
      <c r="P424" s="34" t="s">
        <v>369</v>
      </c>
      <c r="Q424" s="32"/>
      <c r="R424" s="35"/>
      <c r="S424" s="36" t="n">
        <v>1855</v>
      </c>
      <c r="T424" s="36" t="n">
        <f aca="false">T425+T426+T427</f>
        <v>1854</v>
      </c>
      <c r="U424" s="37" t="n">
        <f aca="false">T424/S424*100</f>
        <v>99.9460916442048</v>
      </c>
      <c r="V424" s="29"/>
      <c r="W424" s="30"/>
    </row>
    <row r="425" customFormat="false" ht="22.35" hidden="false" customHeight="true" outlineLevel="0" collapsed="false">
      <c r="A425" s="21"/>
      <c r="B425" s="31" t="s">
        <v>145</v>
      </c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2" t="n">
        <v>921</v>
      </c>
      <c r="N425" s="33" t="n">
        <v>1</v>
      </c>
      <c r="O425" s="33" t="n">
        <v>13</v>
      </c>
      <c r="P425" s="34" t="s">
        <v>369</v>
      </c>
      <c r="Q425" s="32" t="s">
        <v>146</v>
      </c>
      <c r="R425" s="35"/>
      <c r="S425" s="36" t="n">
        <v>772</v>
      </c>
      <c r="T425" s="36" t="n">
        <v>772</v>
      </c>
      <c r="U425" s="37" t="n">
        <f aca="false">T425/S425*100</f>
        <v>100</v>
      </c>
      <c r="V425" s="29"/>
      <c r="W425" s="30"/>
    </row>
    <row r="426" customFormat="false" ht="15" hidden="false" customHeight="true" outlineLevel="0" collapsed="false">
      <c r="A426" s="21"/>
      <c r="B426" s="31" t="s">
        <v>245</v>
      </c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2" t="n">
        <v>921</v>
      </c>
      <c r="N426" s="33" t="n">
        <v>1</v>
      </c>
      <c r="O426" s="33" t="n">
        <v>13</v>
      </c>
      <c r="P426" s="34" t="s">
        <v>369</v>
      </c>
      <c r="Q426" s="32" t="s">
        <v>246</v>
      </c>
      <c r="R426" s="35"/>
      <c r="S426" s="36" t="n">
        <v>956.9</v>
      </c>
      <c r="T426" s="36" t="n">
        <v>956.9</v>
      </c>
      <c r="U426" s="37" t="n">
        <f aca="false">T426/S426*100</f>
        <v>100</v>
      </c>
      <c r="V426" s="29"/>
      <c r="W426" s="30"/>
    </row>
    <row r="427" customFormat="false" ht="15" hidden="false" customHeight="true" outlineLevel="0" collapsed="false">
      <c r="A427" s="21"/>
      <c r="B427" s="31" t="s">
        <v>195</v>
      </c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2" t="n">
        <v>921</v>
      </c>
      <c r="N427" s="33" t="n">
        <v>1</v>
      </c>
      <c r="O427" s="33" t="n">
        <v>13</v>
      </c>
      <c r="P427" s="34" t="s">
        <v>369</v>
      </c>
      <c r="Q427" s="32" t="s">
        <v>196</v>
      </c>
      <c r="R427" s="35"/>
      <c r="S427" s="36" t="n">
        <v>125.1</v>
      </c>
      <c r="T427" s="36" t="n">
        <v>125.1</v>
      </c>
      <c r="U427" s="37" t="n">
        <f aca="false">T427/S427*100</f>
        <v>100</v>
      </c>
      <c r="V427" s="29"/>
      <c r="W427" s="30"/>
    </row>
    <row r="428" customFormat="false" ht="15" hidden="false" customHeight="true" outlineLevel="0" collapsed="false">
      <c r="A428" s="21"/>
      <c r="B428" s="31" t="s">
        <v>322</v>
      </c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2" t="n">
        <v>921</v>
      </c>
      <c r="N428" s="33" t="n">
        <v>1</v>
      </c>
      <c r="O428" s="33" t="n">
        <v>13</v>
      </c>
      <c r="P428" s="34" t="s">
        <v>369</v>
      </c>
      <c r="Q428" s="32" t="s">
        <v>323</v>
      </c>
      <c r="R428" s="35"/>
      <c r="S428" s="36" t="n">
        <v>1</v>
      </c>
      <c r="T428" s="36" t="n">
        <v>0</v>
      </c>
      <c r="U428" s="37" t="n">
        <f aca="false">T428/S428*100</f>
        <v>0</v>
      </c>
      <c r="V428" s="29"/>
      <c r="W428" s="30"/>
    </row>
    <row r="429" customFormat="false" ht="15" hidden="false" customHeight="true" outlineLevel="0" collapsed="false">
      <c r="A429" s="21"/>
      <c r="B429" s="31" t="s">
        <v>370</v>
      </c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2" t="n">
        <v>921</v>
      </c>
      <c r="N429" s="33" t="n">
        <v>2</v>
      </c>
      <c r="O429" s="33" t="n">
        <v>0</v>
      </c>
      <c r="P429" s="34"/>
      <c r="Q429" s="32"/>
      <c r="R429" s="35"/>
      <c r="S429" s="36" t="n">
        <v>801.7</v>
      </c>
      <c r="T429" s="36" t="n">
        <f aca="false">T430</f>
        <v>801.7</v>
      </c>
      <c r="U429" s="37" t="n">
        <f aca="false">T429/S429*100</f>
        <v>100</v>
      </c>
      <c r="V429" s="29"/>
      <c r="W429" s="30"/>
    </row>
    <row r="430" customFormat="false" ht="15" hidden="false" customHeight="true" outlineLevel="0" collapsed="false">
      <c r="A430" s="21"/>
      <c r="B430" s="31" t="s">
        <v>371</v>
      </c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2" t="n">
        <v>921</v>
      </c>
      <c r="N430" s="33" t="n">
        <v>2</v>
      </c>
      <c r="O430" s="33" t="n">
        <v>3</v>
      </c>
      <c r="P430" s="34"/>
      <c r="Q430" s="32"/>
      <c r="R430" s="35"/>
      <c r="S430" s="36" t="n">
        <v>801.7</v>
      </c>
      <c r="T430" s="36" t="n">
        <f aca="false">T431</f>
        <v>801.7</v>
      </c>
      <c r="U430" s="37" t="n">
        <f aca="false">T430/S430*100</f>
        <v>100</v>
      </c>
      <c r="V430" s="29"/>
      <c r="W430" s="30"/>
    </row>
    <row r="431" customFormat="false" ht="32.8" hidden="false" customHeight="true" outlineLevel="0" collapsed="false">
      <c r="A431" s="21"/>
      <c r="B431" s="31" t="s">
        <v>286</v>
      </c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2" t="n">
        <v>921</v>
      </c>
      <c r="N431" s="33" t="n">
        <v>2</v>
      </c>
      <c r="O431" s="33" t="n">
        <v>3</v>
      </c>
      <c r="P431" s="34" t="s">
        <v>287</v>
      </c>
      <c r="Q431" s="32"/>
      <c r="R431" s="35"/>
      <c r="S431" s="36" t="n">
        <v>801.7</v>
      </c>
      <c r="T431" s="36" t="n">
        <f aca="false">T432</f>
        <v>801.7</v>
      </c>
      <c r="U431" s="37" t="n">
        <f aca="false">T431/S431*100</f>
        <v>100</v>
      </c>
      <c r="V431" s="29"/>
      <c r="W431" s="30"/>
    </row>
    <row r="432" customFormat="false" ht="22.35" hidden="false" customHeight="true" outlineLevel="0" collapsed="false">
      <c r="A432" s="21"/>
      <c r="B432" s="31" t="s">
        <v>288</v>
      </c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2" t="n">
        <v>921</v>
      </c>
      <c r="N432" s="33" t="n">
        <v>2</v>
      </c>
      <c r="O432" s="33" t="n">
        <v>3</v>
      </c>
      <c r="P432" s="34" t="s">
        <v>289</v>
      </c>
      <c r="Q432" s="32"/>
      <c r="R432" s="35"/>
      <c r="S432" s="36" t="n">
        <v>801.7</v>
      </c>
      <c r="T432" s="36" t="n">
        <f aca="false">T433</f>
        <v>801.7</v>
      </c>
      <c r="U432" s="37" t="n">
        <f aca="false">T432/S432*100</f>
        <v>100</v>
      </c>
      <c r="V432" s="29"/>
      <c r="W432" s="30"/>
    </row>
    <row r="433" customFormat="false" ht="22.35" hidden="false" customHeight="true" outlineLevel="0" collapsed="false">
      <c r="A433" s="21"/>
      <c r="B433" s="31" t="s">
        <v>290</v>
      </c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2" t="n">
        <v>921</v>
      </c>
      <c r="N433" s="33" t="n">
        <v>2</v>
      </c>
      <c r="O433" s="33" t="n">
        <v>3</v>
      </c>
      <c r="P433" s="34" t="s">
        <v>291</v>
      </c>
      <c r="Q433" s="32"/>
      <c r="R433" s="35"/>
      <c r="S433" s="36" t="n">
        <v>801.7</v>
      </c>
      <c r="T433" s="36" t="n">
        <f aca="false">T434</f>
        <v>801.7</v>
      </c>
      <c r="U433" s="37" t="n">
        <f aca="false">T433/S433*100</f>
        <v>100</v>
      </c>
      <c r="V433" s="29"/>
      <c r="W433" s="30"/>
    </row>
    <row r="434" customFormat="false" ht="22.35" hidden="false" customHeight="true" outlineLevel="0" collapsed="false">
      <c r="A434" s="21"/>
      <c r="B434" s="31" t="s">
        <v>372</v>
      </c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2" t="n">
        <v>921</v>
      </c>
      <c r="N434" s="33" t="n">
        <v>2</v>
      </c>
      <c r="O434" s="33" t="n">
        <v>3</v>
      </c>
      <c r="P434" s="34" t="s">
        <v>373</v>
      </c>
      <c r="Q434" s="32"/>
      <c r="R434" s="35"/>
      <c r="S434" s="36" t="n">
        <v>801.7</v>
      </c>
      <c r="T434" s="36" t="n">
        <f aca="false">T435+T436</f>
        <v>801.7</v>
      </c>
      <c r="U434" s="37" t="n">
        <f aca="false">T434/S434*100</f>
        <v>100</v>
      </c>
      <c r="V434" s="29"/>
      <c r="W434" s="30"/>
    </row>
    <row r="435" customFormat="false" ht="22.35" hidden="false" customHeight="true" outlineLevel="0" collapsed="false">
      <c r="A435" s="21"/>
      <c r="B435" s="31" t="s">
        <v>161</v>
      </c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2" t="n">
        <v>921</v>
      </c>
      <c r="N435" s="33" t="n">
        <v>2</v>
      </c>
      <c r="O435" s="33" t="n">
        <v>3</v>
      </c>
      <c r="P435" s="34" t="s">
        <v>373</v>
      </c>
      <c r="Q435" s="32" t="s">
        <v>162</v>
      </c>
      <c r="R435" s="35"/>
      <c r="S435" s="36" t="n">
        <v>786.5</v>
      </c>
      <c r="T435" s="36" t="n">
        <v>786.5</v>
      </c>
      <c r="U435" s="37" t="n">
        <f aca="false">T435/S435*100</f>
        <v>100</v>
      </c>
      <c r="V435" s="29"/>
      <c r="W435" s="30"/>
    </row>
    <row r="436" customFormat="false" ht="22.35" hidden="false" customHeight="true" outlineLevel="0" collapsed="false">
      <c r="A436" s="21"/>
      <c r="B436" s="31" t="s">
        <v>145</v>
      </c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2" t="n">
        <v>921</v>
      </c>
      <c r="N436" s="33" t="n">
        <v>2</v>
      </c>
      <c r="O436" s="33" t="n">
        <v>3</v>
      </c>
      <c r="P436" s="34" t="s">
        <v>373</v>
      </c>
      <c r="Q436" s="32" t="s">
        <v>146</v>
      </c>
      <c r="R436" s="35"/>
      <c r="S436" s="36" t="n">
        <v>15.2</v>
      </c>
      <c r="T436" s="36" t="n">
        <v>15.2</v>
      </c>
      <c r="U436" s="37" t="n">
        <f aca="false">T436/S436*100</f>
        <v>100</v>
      </c>
      <c r="V436" s="29"/>
      <c r="W436" s="30"/>
    </row>
    <row r="437" customFormat="false" ht="15" hidden="false" customHeight="true" outlineLevel="0" collapsed="false">
      <c r="A437" s="21"/>
      <c r="B437" s="31" t="s">
        <v>374</v>
      </c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2" t="n">
        <v>921</v>
      </c>
      <c r="N437" s="33" t="n">
        <v>3</v>
      </c>
      <c r="O437" s="33" t="n">
        <v>0</v>
      </c>
      <c r="P437" s="34"/>
      <c r="Q437" s="32"/>
      <c r="R437" s="35"/>
      <c r="S437" s="36" t="n">
        <v>10838.6</v>
      </c>
      <c r="T437" s="36" t="n">
        <f aca="false">T438+T451+T460</f>
        <v>10468.8</v>
      </c>
      <c r="U437" s="37" t="n">
        <f aca="false">T437/S437*100</f>
        <v>96.588120236931</v>
      </c>
      <c r="V437" s="29"/>
      <c r="W437" s="30"/>
    </row>
    <row r="438" customFormat="false" ht="22.35" hidden="false" customHeight="true" outlineLevel="0" collapsed="false">
      <c r="A438" s="21"/>
      <c r="B438" s="31" t="s">
        <v>375</v>
      </c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2" t="n">
        <v>921</v>
      </c>
      <c r="N438" s="33" t="n">
        <v>3</v>
      </c>
      <c r="O438" s="33" t="n">
        <v>9</v>
      </c>
      <c r="P438" s="34"/>
      <c r="Q438" s="32"/>
      <c r="R438" s="35"/>
      <c r="S438" s="36" t="n">
        <v>6904.8</v>
      </c>
      <c r="T438" s="36" t="n">
        <f aca="false">T439</f>
        <v>6854.1</v>
      </c>
      <c r="U438" s="37" t="n">
        <f aca="false">T438/S438*100</f>
        <v>99.2657281890859</v>
      </c>
      <c r="V438" s="29"/>
      <c r="W438" s="30"/>
    </row>
    <row r="439" customFormat="false" ht="32.8" hidden="false" customHeight="true" outlineLevel="0" collapsed="false">
      <c r="A439" s="21"/>
      <c r="B439" s="31" t="s">
        <v>125</v>
      </c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2" t="n">
        <v>921</v>
      </c>
      <c r="N439" s="33" t="n">
        <v>3</v>
      </c>
      <c r="O439" s="33" t="n">
        <v>9</v>
      </c>
      <c r="P439" s="34" t="s">
        <v>126</v>
      </c>
      <c r="Q439" s="32"/>
      <c r="R439" s="35"/>
      <c r="S439" s="36" t="n">
        <v>6904.8</v>
      </c>
      <c r="T439" s="36" t="n">
        <f aca="false">T440+T445</f>
        <v>6854.1</v>
      </c>
      <c r="U439" s="37" t="n">
        <f aca="false">T439/S439*100</f>
        <v>99.2657281890859</v>
      </c>
      <c r="V439" s="29"/>
      <c r="W439" s="30"/>
    </row>
    <row r="440" customFormat="false" ht="53.7" hidden="false" customHeight="true" outlineLevel="0" collapsed="false">
      <c r="A440" s="21"/>
      <c r="B440" s="31" t="s">
        <v>376</v>
      </c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2" t="n">
        <v>921</v>
      </c>
      <c r="N440" s="33" t="n">
        <v>3</v>
      </c>
      <c r="O440" s="33" t="n">
        <v>9</v>
      </c>
      <c r="P440" s="34" t="s">
        <v>377</v>
      </c>
      <c r="Q440" s="32"/>
      <c r="R440" s="35"/>
      <c r="S440" s="36" t="n">
        <v>553.7</v>
      </c>
      <c r="T440" s="36" t="n">
        <f aca="false">T441</f>
        <v>503</v>
      </c>
      <c r="U440" s="37" t="n">
        <f aca="false">T440/S440*100</f>
        <v>90.8434170128228</v>
      </c>
      <c r="V440" s="29"/>
      <c r="W440" s="30"/>
    </row>
    <row r="441" customFormat="false" ht="43.25" hidden="false" customHeight="true" outlineLevel="0" collapsed="false">
      <c r="A441" s="21"/>
      <c r="B441" s="31" t="s">
        <v>378</v>
      </c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2" t="n">
        <v>921</v>
      </c>
      <c r="N441" s="33" t="n">
        <v>3</v>
      </c>
      <c r="O441" s="33" t="n">
        <v>9</v>
      </c>
      <c r="P441" s="34" t="s">
        <v>379</v>
      </c>
      <c r="Q441" s="32"/>
      <c r="R441" s="35"/>
      <c r="S441" s="36" t="n">
        <v>553.7</v>
      </c>
      <c r="T441" s="36" t="n">
        <f aca="false">T442</f>
        <v>503</v>
      </c>
      <c r="U441" s="37" t="n">
        <f aca="false">T441/S441*100</f>
        <v>90.8434170128228</v>
      </c>
      <c r="V441" s="29"/>
      <c r="W441" s="30"/>
    </row>
    <row r="442" customFormat="false" ht="43.25" hidden="false" customHeight="true" outlineLevel="0" collapsed="false">
      <c r="A442" s="21"/>
      <c r="B442" s="31" t="s">
        <v>380</v>
      </c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2" t="n">
        <v>921</v>
      </c>
      <c r="N442" s="33" t="n">
        <v>3</v>
      </c>
      <c r="O442" s="33" t="n">
        <v>9</v>
      </c>
      <c r="P442" s="34" t="s">
        <v>381</v>
      </c>
      <c r="Q442" s="32"/>
      <c r="R442" s="35"/>
      <c r="S442" s="36" t="n">
        <v>553.7</v>
      </c>
      <c r="T442" s="36" t="n">
        <f aca="false">T443+T444</f>
        <v>503</v>
      </c>
      <c r="U442" s="37" t="n">
        <f aca="false">T442/S442*100</f>
        <v>90.8434170128228</v>
      </c>
      <c r="V442" s="29"/>
      <c r="W442" s="30"/>
    </row>
    <row r="443" customFormat="false" ht="22.35" hidden="false" customHeight="true" outlineLevel="0" collapsed="false">
      <c r="A443" s="21"/>
      <c r="B443" s="31" t="s">
        <v>145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2" t="n">
        <v>921</v>
      </c>
      <c r="N443" s="33" t="n">
        <v>3</v>
      </c>
      <c r="O443" s="33" t="n">
        <v>9</v>
      </c>
      <c r="P443" s="34" t="s">
        <v>381</v>
      </c>
      <c r="Q443" s="32" t="s">
        <v>146</v>
      </c>
      <c r="R443" s="35"/>
      <c r="S443" s="36" t="n">
        <v>328.7</v>
      </c>
      <c r="T443" s="36" t="n">
        <v>278</v>
      </c>
      <c r="U443" s="37" t="n">
        <f aca="false">T443/S443*100</f>
        <v>84.5756008518406</v>
      </c>
      <c r="V443" s="29"/>
      <c r="W443" s="30"/>
    </row>
    <row r="444" customFormat="false" ht="15" hidden="false" customHeight="true" outlineLevel="0" collapsed="false">
      <c r="A444" s="21"/>
      <c r="B444" s="31" t="s">
        <v>108</v>
      </c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2" t="n">
        <v>921</v>
      </c>
      <c r="N444" s="33" t="n">
        <v>3</v>
      </c>
      <c r="O444" s="33" t="n">
        <v>9</v>
      </c>
      <c r="P444" s="34" t="s">
        <v>381</v>
      </c>
      <c r="Q444" s="32" t="s">
        <v>109</v>
      </c>
      <c r="R444" s="35"/>
      <c r="S444" s="36" t="n">
        <v>225</v>
      </c>
      <c r="T444" s="36" t="n">
        <v>225</v>
      </c>
      <c r="U444" s="37" t="n">
        <f aca="false">T444/S444*100</f>
        <v>100</v>
      </c>
      <c r="V444" s="29"/>
      <c r="W444" s="30"/>
    </row>
    <row r="445" customFormat="false" ht="32.8" hidden="false" customHeight="true" outlineLevel="0" collapsed="false">
      <c r="A445" s="21"/>
      <c r="B445" s="31" t="s">
        <v>382</v>
      </c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2" t="n">
        <v>921</v>
      </c>
      <c r="N445" s="33" t="n">
        <v>3</v>
      </c>
      <c r="O445" s="33" t="n">
        <v>9</v>
      </c>
      <c r="P445" s="34" t="s">
        <v>383</v>
      </c>
      <c r="Q445" s="32"/>
      <c r="R445" s="35"/>
      <c r="S445" s="36" t="n">
        <v>6351.1</v>
      </c>
      <c r="T445" s="36" t="n">
        <f aca="false">T446+T449</f>
        <v>6351.1</v>
      </c>
      <c r="U445" s="37" t="n">
        <f aca="false">T445/S445*100</f>
        <v>100</v>
      </c>
      <c r="V445" s="29"/>
      <c r="W445" s="30"/>
    </row>
    <row r="446" customFormat="false" ht="32.8" hidden="false" customHeight="true" outlineLevel="0" collapsed="false">
      <c r="A446" s="21"/>
      <c r="B446" s="31" t="s">
        <v>384</v>
      </c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2" t="n">
        <v>921</v>
      </c>
      <c r="N446" s="33" t="n">
        <v>3</v>
      </c>
      <c r="O446" s="33" t="n">
        <v>9</v>
      </c>
      <c r="P446" s="34" t="s">
        <v>385</v>
      </c>
      <c r="Q446" s="32"/>
      <c r="R446" s="35"/>
      <c r="S446" s="36" t="n">
        <v>6351.1</v>
      </c>
      <c r="T446" s="36" t="n">
        <f aca="false">T447</f>
        <v>6169.1</v>
      </c>
      <c r="U446" s="37" t="n">
        <f aca="false">T446/S446*100</f>
        <v>97.1343546787171</v>
      </c>
      <c r="V446" s="29"/>
      <c r="W446" s="30"/>
    </row>
    <row r="447" customFormat="false" ht="22.35" hidden="false" customHeight="true" outlineLevel="0" collapsed="false">
      <c r="A447" s="21"/>
      <c r="B447" s="31" t="s">
        <v>386</v>
      </c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2" t="n">
        <v>921</v>
      </c>
      <c r="N447" s="33" t="n">
        <v>3</v>
      </c>
      <c r="O447" s="33" t="n">
        <v>9</v>
      </c>
      <c r="P447" s="34" t="s">
        <v>387</v>
      </c>
      <c r="Q447" s="32"/>
      <c r="R447" s="35"/>
      <c r="S447" s="36" t="n">
        <v>6169.1</v>
      </c>
      <c r="T447" s="36" t="n">
        <f aca="false">T448</f>
        <v>6169.1</v>
      </c>
      <c r="U447" s="37" t="n">
        <f aca="false">T447/S447*100</f>
        <v>100</v>
      </c>
      <c r="V447" s="29"/>
      <c r="W447" s="30"/>
    </row>
    <row r="448" customFormat="false" ht="12.75" hidden="false" customHeight="true" outlineLevel="0" collapsed="false">
      <c r="A448" s="21"/>
      <c r="B448" s="31" t="s">
        <v>108</v>
      </c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2" t="n">
        <v>921</v>
      </c>
      <c r="N448" s="33" t="n">
        <v>3</v>
      </c>
      <c r="O448" s="33" t="n">
        <v>9</v>
      </c>
      <c r="P448" s="34" t="s">
        <v>387</v>
      </c>
      <c r="Q448" s="32" t="s">
        <v>109</v>
      </c>
      <c r="R448" s="35"/>
      <c r="S448" s="36" t="n">
        <v>6169.1</v>
      </c>
      <c r="T448" s="36" t="n">
        <v>6169.1</v>
      </c>
      <c r="U448" s="37" t="n">
        <f aca="false">T448/S448*100</f>
        <v>100</v>
      </c>
      <c r="V448" s="29"/>
      <c r="W448" s="30"/>
    </row>
    <row r="449" customFormat="false" ht="32.8" hidden="false" customHeight="true" outlineLevel="0" collapsed="false">
      <c r="A449" s="21"/>
      <c r="B449" s="31" t="s">
        <v>44</v>
      </c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2" t="n">
        <v>921</v>
      </c>
      <c r="N449" s="33" t="n">
        <v>3</v>
      </c>
      <c r="O449" s="33" t="n">
        <v>9</v>
      </c>
      <c r="P449" s="34" t="s">
        <v>388</v>
      </c>
      <c r="Q449" s="32"/>
      <c r="R449" s="35"/>
      <c r="S449" s="36" t="n">
        <v>182</v>
      </c>
      <c r="T449" s="36" t="n">
        <f aca="false">T450</f>
        <v>182</v>
      </c>
      <c r="U449" s="37" t="n">
        <f aca="false">T449/S449*100</f>
        <v>100</v>
      </c>
      <c r="V449" s="29"/>
      <c r="W449" s="30"/>
    </row>
    <row r="450" customFormat="false" ht="15" hidden="false" customHeight="true" outlineLevel="0" collapsed="false">
      <c r="A450" s="21"/>
      <c r="B450" s="31" t="s">
        <v>108</v>
      </c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2" t="n">
        <v>921</v>
      </c>
      <c r="N450" s="33" t="n">
        <v>3</v>
      </c>
      <c r="O450" s="33" t="n">
        <v>9</v>
      </c>
      <c r="P450" s="34" t="s">
        <v>388</v>
      </c>
      <c r="Q450" s="32" t="s">
        <v>109</v>
      </c>
      <c r="R450" s="35"/>
      <c r="S450" s="36" t="n">
        <v>182</v>
      </c>
      <c r="T450" s="36" t="n">
        <v>182</v>
      </c>
      <c r="U450" s="37" t="n">
        <f aca="false">T450/S450*100</f>
        <v>100</v>
      </c>
      <c r="V450" s="29"/>
      <c r="W450" s="30"/>
    </row>
    <row r="451" customFormat="false" ht="15" hidden="false" customHeight="true" outlineLevel="0" collapsed="false">
      <c r="A451" s="21"/>
      <c r="B451" s="31" t="s">
        <v>389</v>
      </c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2" t="n">
        <v>921</v>
      </c>
      <c r="N451" s="33" t="n">
        <v>3</v>
      </c>
      <c r="O451" s="33" t="n">
        <v>10</v>
      </c>
      <c r="P451" s="34"/>
      <c r="Q451" s="32"/>
      <c r="R451" s="35"/>
      <c r="S451" s="36" t="n">
        <v>2184.8</v>
      </c>
      <c r="T451" s="36" t="n">
        <f aca="false">T452</f>
        <v>1964</v>
      </c>
      <c r="U451" s="37" t="n">
        <f aca="false">T451/S451*100</f>
        <v>89.8938117905529</v>
      </c>
      <c r="V451" s="29"/>
      <c r="W451" s="30"/>
    </row>
    <row r="452" customFormat="false" ht="32.8" hidden="false" customHeight="true" outlineLevel="0" collapsed="false">
      <c r="A452" s="21"/>
      <c r="B452" s="31" t="s">
        <v>125</v>
      </c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2" t="n">
        <v>921</v>
      </c>
      <c r="N452" s="33" t="n">
        <v>3</v>
      </c>
      <c r="O452" s="33" t="n">
        <v>10</v>
      </c>
      <c r="P452" s="34" t="s">
        <v>126</v>
      </c>
      <c r="Q452" s="32"/>
      <c r="R452" s="35"/>
      <c r="S452" s="36" t="n">
        <v>2184.8</v>
      </c>
      <c r="T452" s="36" t="n">
        <f aca="false">T453</f>
        <v>1964</v>
      </c>
      <c r="U452" s="37" t="n">
        <f aca="false">T452/S452*100</f>
        <v>89.8938117905529</v>
      </c>
      <c r="V452" s="29"/>
      <c r="W452" s="30"/>
    </row>
    <row r="453" customFormat="false" ht="53.7" hidden="false" customHeight="true" outlineLevel="0" collapsed="false">
      <c r="A453" s="21"/>
      <c r="B453" s="31" t="s">
        <v>376</v>
      </c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2" t="n">
        <v>921</v>
      </c>
      <c r="N453" s="33" t="n">
        <v>3</v>
      </c>
      <c r="O453" s="33" t="n">
        <v>10</v>
      </c>
      <c r="P453" s="34" t="s">
        <v>377</v>
      </c>
      <c r="Q453" s="32"/>
      <c r="R453" s="35"/>
      <c r="S453" s="36" t="n">
        <v>2184.8</v>
      </c>
      <c r="T453" s="36" t="n">
        <f aca="false">T454</f>
        <v>1964</v>
      </c>
      <c r="U453" s="37" t="n">
        <f aca="false">T453/S453*100</f>
        <v>89.8938117905529</v>
      </c>
      <c r="V453" s="29"/>
      <c r="W453" s="30"/>
    </row>
    <row r="454" customFormat="false" ht="22.35" hidden="false" customHeight="true" outlineLevel="0" collapsed="false">
      <c r="A454" s="21"/>
      <c r="B454" s="31" t="s">
        <v>390</v>
      </c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2" t="n">
        <v>921</v>
      </c>
      <c r="N454" s="33" t="n">
        <v>3</v>
      </c>
      <c r="O454" s="33" t="n">
        <v>10</v>
      </c>
      <c r="P454" s="34" t="s">
        <v>391</v>
      </c>
      <c r="Q454" s="32"/>
      <c r="R454" s="35"/>
      <c r="S454" s="36" t="n">
        <v>2184.8</v>
      </c>
      <c r="T454" s="36" t="n">
        <f aca="false">T455</f>
        <v>1964</v>
      </c>
      <c r="U454" s="37" t="n">
        <f aca="false">T454/S454*100</f>
        <v>89.8938117905529</v>
      </c>
      <c r="V454" s="29"/>
      <c r="W454" s="30"/>
    </row>
    <row r="455" customFormat="false" ht="22.35" hidden="false" customHeight="true" outlineLevel="0" collapsed="false">
      <c r="A455" s="21"/>
      <c r="B455" s="31" t="s">
        <v>392</v>
      </c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2" t="n">
        <v>921</v>
      </c>
      <c r="N455" s="33" t="n">
        <v>3</v>
      </c>
      <c r="O455" s="33" t="n">
        <v>10</v>
      </c>
      <c r="P455" s="34" t="s">
        <v>393</v>
      </c>
      <c r="Q455" s="32"/>
      <c r="R455" s="35"/>
      <c r="S455" s="36" t="n">
        <v>2184.8</v>
      </c>
      <c r="T455" s="36" t="n">
        <f aca="false">T456+T457</f>
        <v>1964</v>
      </c>
      <c r="U455" s="37" t="n">
        <f aca="false">T455/S455*100</f>
        <v>89.8938117905529</v>
      </c>
      <c r="V455" s="29"/>
      <c r="W455" s="30"/>
    </row>
    <row r="456" customFormat="false" ht="22.35" hidden="false" customHeight="true" outlineLevel="0" collapsed="false">
      <c r="A456" s="21"/>
      <c r="B456" s="31" t="s">
        <v>145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2" t="n">
        <v>921</v>
      </c>
      <c r="N456" s="33" t="n">
        <v>3</v>
      </c>
      <c r="O456" s="33" t="n">
        <v>10</v>
      </c>
      <c r="P456" s="34" t="s">
        <v>393</v>
      </c>
      <c r="Q456" s="32" t="s">
        <v>146</v>
      </c>
      <c r="R456" s="35"/>
      <c r="S456" s="36" t="n">
        <v>8.1</v>
      </c>
      <c r="T456" s="36" t="n">
        <v>4.5</v>
      </c>
      <c r="U456" s="37" t="n">
        <f aca="false">T456/S456*100</f>
        <v>55.5555555555556</v>
      </c>
      <c r="V456" s="29"/>
      <c r="W456" s="30"/>
    </row>
    <row r="457" customFormat="false" ht="15" hidden="false" customHeight="true" outlineLevel="0" collapsed="false">
      <c r="A457" s="21"/>
      <c r="B457" s="31" t="s">
        <v>108</v>
      </c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2" t="n">
        <v>921</v>
      </c>
      <c r="N457" s="33" t="n">
        <v>3</v>
      </c>
      <c r="O457" s="33" t="n">
        <v>10</v>
      </c>
      <c r="P457" s="34" t="s">
        <v>393</v>
      </c>
      <c r="Q457" s="32" t="s">
        <v>109</v>
      </c>
      <c r="R457" s="35"/>
      <c r="S457" s="36" t="n">
        <v>2176.7</v>
      </c>
      <c r="T457" s="36" t="n">
        <v>1959.5</v>
      </c>
      <c r="U457" s="37" t="n">
        <f aca="false">T457/S457*100</f>
        <v>90.0215923186475</v>
      </c>
      <c r="V457" s="29"/>
      <c r="W457" s="30"/>
    </row>
    <row r="458" customFormat="false" ht="12.6" hidden="true" customHeight="true" outlineLevel="0" collapsed="false">
      <c r="A458" s="21"/>
      <c r="B458" s="31" t="s">
        <v>394</v>
      </c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2" t="n">
        <v>921</v>
      </c>
      <c r="N458" s="33" t="n">
        <v>3</v>
      </c>
      <c r="O458" s="33" t="n">
        <v>10</v>
      </c>
      <c r="P458" s="34" t="s">
        <v>395</v>
      </c>
      <c r="Q458" s="32"/>
      <c r="R458" s="35"/>
      <c r="S458" s="36" t="n">
        <v>0</v>
      </c>
      <c r="T458" s="36"/>
      <c r="U458" s="37" t="e">
        <f aca="false">T458/S458*100</f>
        <v>#DIV/0!</v>
      </c>
      <c r="V458" s="29"/>
      <c r="W458" s="30"/>
    </row>
    <row r="459" customFormat="false" ht="12.6" hidden="true" customHeight="true" outlineLevel="0" collapsed="false">
      <c r="A459" s="21"/>
      <c r="B459" s="31" t="s">
        <v>145</v>
      </c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2" t="n">
        <v>921</v>
      </c>
      <c r="N459" s="33" t="n">
        <v>3</v>
      </c>
      <c r="O459" s="33" t="n">
        <v>10</v>
      </c>
      <c r="P459" s="34" t="s">
        <v>395</v>
      </c>
      <c r="Q459" s="32" t="s">
        <v>146</v>
      </c>
      <c r="R459" s="35"/>
      <c r="S459" s="36" t="n">
        <v>0</v>
      </c>
      <c r="T459" s="36"/>
      <c r="U459" s="37" t="e">
        <f aca="false">T459/S459*100</f>
        <v>#DIV/0!</v>
      </c>
      <c r="V459" s="29"/>
      <c r="W459" s="30"/>
    </row>
    <row r="460" customFormat="false" ht="22.35" hidden="false" customHeight="true" outlineLevel="0" collapsed="false">
      <c r="A460" s="21"/>
      <c r="B460" s="31" t="s">
        <v>396</v>
      </c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2" t="n">
        <v>921</v>
      </c>
      <c r="N460" s="33" t="n">
        <v>3</v>
      </c>
      <c r="O460" s="33" t="n">
        <v>14</v>
      </c>
      <c r="P460" s="34"/>
      <c r="Q460" s="32"/>
      <c r="R460" s="35"/>
      <c r="S460" s="36" t="n">
        <v>1749</v>
      </c>
      <c r="T460" s="36" t="n">
        <f aca="false">T461+T474</f>
        <v>1650.7</v>
      </c>
      <c r="U460" s="37" t="n">
        <f aca="false">T460/S460*100</f>
        <v>94.379645511721</v>
      </c>
      <c r="V460" s="29"/>
      <c r="W460" s="30"/>
    </row>
    <row r="461" customFormat="false" ht="32.8" hidden="false" customHeight="true" outlineLevel="0" collapsed="false">
      <c r="A461" s="21"/>
      <c r="B461" s="31" t="s">
        <v>20</v>
      </c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2" t="n">
        <v>921</v>
      </c>
      <c r="N461" s="33" t="n">
        <v>3</v>
      </c>
      <c r="O461" s="33" t="n">
        <v>14</v>
      </c>
      <c r="P461" s="34" t="s">
        <v>21</v>
      </c>
      <c r="Q461" s="32"/>
      <c r="R461" s="35"/>
      <c r="S461" s="36" t="n">
        <v>87.1</v>
      </c>
      <c r="T461" s="36" t="n">
        <f aca="false">T462+T467</f>
        <v>87.1</v>
      </c>
      <c r="U461" s="37" t="n">
        <f aca="false">T461/S461*100</f>
        <v>100</v>
      </c>
      <c r="V461" s="29"/>
      <c r="W461" s="30"/>
    </row>
    <row r="462" customFormat="false" ht="22.35" hidden="false" customHeight="true" outlineLevel="0" collapsed="false">
      <c r="A462" s="21"/>
      <c r="B462" s="31" t="s">
        <v>397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2" t="n">
        <v>921</v>
      </c>
      <c r="N462" s="33" t="n">
        <v>3</v>
      </c>
      <c r="O462" s="33" t="n">
        <v>14</v>
      </c>
      <c r="P462" s="34" t="s">
        <v>398</v>
      </c>
      <c r="Q462" s="32"/>
      <c r="R462" s="35"/>
      <c r="S462" s="36" t="n">
        <v>77.1</v>
      </c>
      <c r="T462" s="36" t="n">
        <f aca="false">T463</f>
        <v>77.1</v>
      </c>
      <c r="U462" s="37" t="n">
        <f aca="false">T462/S462*100</f>
        <v>100</v>
      </c>
      <c r="V462" s="29"/>
      <c r="W462" s="30"/>
    </row>
    <row r="463" customFormat="false" ht="22.35" hidden="false" customHeight="true" outlineLevel="0" collapsed="false">
      <c r="A463" s="21"/>
      <c r="B463" s="31" t="s">
        <v>399</v>
      </c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2" t="n">
        <v>921</v>
      </c>
      <c r="N463" s="33" t="n">
        <v>3</v>
      </c>
      <c r="O463" s="33" t="n">
        <v>14</v>
      </c>
      <c r="P463" s="34" t="s">
        <v>400</v>
      </c>
      <c r="Q463" s="32"/>
      <c r="R463" s="35"/>
      <c r="S463" s="36" t="n">
        <v>77.1</v>
      </c>
      <c r="T463" s="36" t="n">
        <f aca="false">T464</f>
        <v>77.1</v>
      </c>
      <c r="U463" s="37" t="n">
        <f aca="false">T463/S463*100</f>
        <v>100</v>
      </c>
      <c r="V463" s="29"/>
      <c r="W463" s="30"/>
    </row>
    <row r="464" customFormat="false" ht="22.35" hidden="false" customHeight="true" outlineLevel="0" collapsed="false">
      <c r="A464" s="21"/>
      <c r="B464" s="31" t="s">
        <v>401</v>
      </c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2" t="n">
        <v>921</v>
      </c>
      <c r="N464" s="33" t="n">
        <v>3</v>
      </c>
      <c r="O464" s="33" t="n">
        <v>14</v>
      </c>
      <c r="P464" s="34" t="s">
        <v>402</v>
      </c>
      <c r="Q464" s="32"/>
      <c r="R464" s="35"/>
      <c r="S464" s="36" t="n">
        <v>77.1</v>
      </c>
      <c r="T464" s="36" t="n">
        <f aca="false">T465+T466</f>
        <v>77.1</v>
      </c>
      <c r="U464" s="37" t="n">
        <f aca="false">T464/S464*100</f>
        <v>100</v>
      </c>
      <c r="V464" s="29"/>
      <c r="W464" s="30"/>
    </row>
    <row r="465" customFormat="false" ht="22.35" hidden="false" customHeight="true" outlineLevel="0" collapsed="false">
      <c r="A465" s="21"/>
      <c r="B465" s="31" t="s">
        <v>145</v>
      </c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2" t="n">
        <v>921</v>
      </c>
      <c r="N465" s="33" t="n">
        <v>3</v>
      </c>
      <c r="O465" s="33" t="n">
        <v>14</v>
      </c>
      <c r="P465" s="34" t="s">
        <v>402</v>
      </c>
      <c r="Q465" s="32" t="s">
        <v>146</v>
      </c>
      <c r="R465" s="35"/>
      <c r="S465" s="36" t="n">
        <v>17.1</v>
      </c>
      <c r="T465" s="36" t="n">
        <v>17.1</v>
      </c>
      <c r="U465" s="37" t="n">
        <f aca="false">T465/S465*100</f>
        <v>100</v>
      </c>
      <c r="V465" s="29"/>
      <c r="W465" s="30"/>
    </row>
    <row r="466" customFormat="false" ht="15" hidden="false" customHeight="true" outlineLevel="0" collapsed="false">
      <c r="A466" s="21"/>
      <c r="B466" s="31" t="s">
        <v>167</v>
      </c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2" t="n">
        <v>921</v>
      </c>
      <c r="N466" s="33" t="n">
        <v>3</v>
      </c>
      <c r="O466" s="33" t="n">
        <v>14</v>
      </c>
      <c r="P466" s="34" t="s">
        <v>402</v>
      </c>
      <c r="Q466" s="32" t="s">
        <v>168</v>
      </c>
      <c r="R466" s="35"/>
      <c r="S466" s="36" t="n">
        <v>60</v>
      </c>
      <c r="T466" s="36" t="n">
        <v>60</v>
      </c>
      <c r="U466" s="37" t="n">
        <f aca="false">T466/S466*100</f>
        <v>100</v>
      </c>
      <c r="V466" s="29"/>
      <c r="W466" s="30"/>
    </row>
    <row r="467" customFormat="false" ht="32.8" hidden="false" customHeight="true" outlineLevel="0" collapsed="false">
      <c r="A467" s="21"/>
      <c r="B467" s="31" t="s">
        <v>403</v>
      </c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2" t="n">
        <v>921</v>
      </c>
      <c r="N467" s="33" t="n">
        <v>3</v>
      </c>
      <c r="O467" s="33" t="n">
        <v>14</v>
      </c>
      <c r="P467" s="34" t="s">
        <v>404</v>
      </c>
      <c r="Q467" s="32"/>
      <c r="R467" s="35"/>
      <c r="S467" s="36" t="n">
        <v>10</v>
      </c>
      <c r="T467" s="38" t="n">
        <f aca="false">T468+T471</f>
        <v>10</v>
      </c>
      <c r="U467" s="37" t="n">
        <f aca="false">T467/S467*100</f>
        <v>100</v>
      </c>
      <c r="V467" s="29"/>
      <c r="W467" s="30"/>
    </row>
    <row r="468" customFormat="false" ht="22.35" hidden="false" customHeight="true" outlineLevel="0" collapsed="false">
      <c r="A468" s="21"/>
      <c r="B468" s="31" t="s">
        <v>405</v>
      </c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2" t="n">
        <v>921</v>
      </c>
      <c r="N468" s="33" t="n">
        <v>3</v>
      </c>
      <c r="O468" s="33" t="n">
        <v>14</v>
      </c>
      <c r="P468" s="34" t="s">
        <v>406</v>
      </c>
      <c r="Q468" s="32"/>
      <c r="R468" s="35"/>
      <c r="S468" s="36" t="n">
        <v>5</v>
      </c>
      <c r="T468" s="36" t="n">
        <f aca="false">T469</f>
        <v>5</v>
      </c>
      <c r="U468" s="37" t="n">
        <f aca="false">T468/S468*100</f>
        <v>100</v>
      </c>
      <c r="V468" s="29"/>
      <c r="W468" s="30"/>
    </row>
    <row r="469" customFormat="false" ht="43.25" hidden="false" customHeight="true" outlineLevel="0" collapsed="false">
      <c r="A469" s="21"/>
      <c r="B469" s="31" t="s">
        <v>407</v>
      </c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2" t="n">
        <v>921</v>
      </c>
      <c r="N469" s="33" t="n">
        <v>3</v>
      </c>
      <c r="O469" s="33" t="n">
        <v>14</v>
      </c>
      <c r="P469" s="34" t="s">
        <v>408</v>
      </c>
      <c r="Q469" s="32"/>
      <c r="R469" s="35"/>
      <c r="S469" s="36" t="n">
        <v>5</v>
      </c>
      <c r="T469" s="36" t="n">
        <f aca="false">T470</f>
        <v>5</v>
      </c>
      <c r="U469" s="37" t="n">
        <f aca="false">T469/S469*100</f>
        <v>100</v>
      </c>
      <c r="V469" s="29"/>
      <c r="W469" s="30"/>
    </row>
    <row r="470" customFormat="false" ht="22.35" hidden="false" customHeight="true" outlineLevel="0" collapsed="false">
      <c r="A470" s="21"/>
      <c r="B470" s="31" t="s">
        <v>145</v>
      </c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2" t="n">
        <v>921</v>
      </c>
      <c r="N470" s="33" t="n">
        <v>3</v>
      </c>
      <c r="O470" s="33" t="n">
        <v>14</v>
      </c>
      <c r="P470" s="34" t="s">
        <v>408</v>
      </c>
      <c r="Q470" s="32" t="s">
        <v>146</v>
      </c>
      <c r="R470" s="35"/>
      <c r="S470" s="36" t="n">
        <v>5</v>
      </c>
      <c r="T470" s="36" t="n">
        <v>5</v>
      </c>
      <c r="U470" s="37" t="n">
        <f aca="false">T470/S470*100</f>
        <v>100</v>
      </c>
      <c r="V470" s="29"/>
      <c r="W470" s="30"/>
    </row>
    <row r="471" customFormat="false" ht="43.25" hidden="false" customHeight="true" outlineLevel="0" collapsed="false">
      <c r="A471" s="21"/>
      <c r="B471" s="31" t="s">
        <v>409</v>
      </c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2" t="n">
        <v>921</v>
      </c>
      <c r="N471" s="33" t="n">
        <v>3</v>
      </c>
      <c r="O471" s="33" t="n">
        <v>14</v>
      </c>
      <c r="P471" s="34" t="s">
        <v>410</v>
      </c>
      <c r="Q471" s="32"/>
      <c r="R471" s="35"/>
      <c r="S471" s="36" t="n">
        <v>5</v>
      </c>
      <c r="T471" s="36" t="n">
        <f aca="false">T472</f>
        <v>5</v>
      </c>
      <c r="U471" s="37" t="n">
        <f aca="false">T471/S471*100</f>
        <v>100</v>
      </c>
      <c r="V471" s="29"/>
      <c r="W471" s="30"/>
    </row>
    <row r="472" customFormat="false" ht="43.25" hidden="false" customHeight="true" outlineLevel="0" collapsed="false">
      <c r="A472" s="21"/>
      <c r="B472" s="31" t="s">
        <v>407</v>
      </c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2" t="n">
        <v>921</v>
      </c>
      <c r="N472" s="33" t="n">
        <v>3</v>
      </c>
      <c r="O472" s="33" t="n">
        <v>14</v>
      </c>
      <c r="P472" s="34" t="s">
        <v>411</v>
      </c>
      <c r="Q472" s="32"/>
      <c r="R472" s="35"/>
      <c r="S472" s="36" t="n">
        <v>5</v>
      </c>
      <c r="T472" s="36" t="n">
        <f aca="false">T473</f>
        <v>5</v>
      </c>
      <c r="U472" s="37" t="n">
        <f aca="false">T472/S472*100</f>
        <v>100</v>
      </c>
      <c r="V472" s="29"/>
      <c r="W472" s="30"/>
    </row>
    <row r="473" customFormat="false" ht="22.35" hidden="false" customHeight="true" outlineLevel="0" collapsed="false">
      <c r="A473" s="21"/>
      <c r="B473" s="31" t="s">
        <v>145</v>
      </c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2" t="n">
        <v>921</v>
      </c>
      <c r="N473" s="33" t="n">
        <v>3</v>
      </c>
      <c r="O473" s="33" t="n">
        <v>14</v>
      </c>
      <c r="P473" s="34" t="s">
        <v>411</v>
      </c>
      <c r="Q473" s="32" t="s">
        <v>146</v>
      </c>
      <c r="R473" s="35"/>
      <c r="S473" s="36" t="n">
        <v>5</v>
      </c>
      <c r="T473" s="36" t="n">
        <v>5</v>
      </c>
      <c r="U473" s="37" t="n">
        <f aca="false">T473/S473*100</f>
        <v>100</v>
      </c>
      <c r="V473" s="29"/>
      <c r="W473" s="30"/>
    </row>
    <row r="474" customFormat="false" ht="32.8" hidden="false" customHeight="true" outlineLevel="0" collapsed="false">
      <c r="A474" s="21"/>
      <c r="B474" s="31" t="s">
        <v>125</v>
      </c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2" t="n">
        <v>921</v>
      </c>
      <c r="N474" s="33" t="n">
        <v>3</v>
      </c>
      <c r="O474" s="33" t="n">
        <v>14</v>
      </c>
      <c r="P474" s="34" t="s">
        <v>126</v>
      </c>
      <c r="Q474" s="32"/>
      <c r="R474" s="35"/>
      <c r="S474" s="36" t="n">
        <v>1661.9</v>
      </c>
      <c r="T474" s="36" t="n">
        <f aca="false">T475+T485</f>
        <v>1563.6</v>
      </c>
      <c r="U474" s="37" t="n">
        <f aca="false">T474/S474*100</f>
        <v>94.0850833383477</v>
      </c>
      <c r="V474" s="29"/>
      <c r="W474" s="30"/>
    </row>
    <row r="475" customFormat="false" ht="32.8" hidden="false" customHeight="true" outlineLevel="0" collapsed="false">
      <c r="A475" s="21"/>
      <c r="B475" s="31" t="s">
        <v>127</v>
      </c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2" t="n">
        <v>921</v>
      </c>
      <c r="N475" s="33" t="n">
        <v>3</v>
      </c>
      <c r="O475" s="33" t="n">
        <v>14</v>
      </c>
      <c r="P475" s="34" t="s">
        <v>128</v>
      </c>
      <c r="Q475" s="32"/>
      <c r="R475" s="35"/>
      <c r="S475" s="36" t="n">
        <v>1163.2</v>
      </c>
      <c r="T475" s="36" t="n">
        <f aca="false">T476+T482</f>
        <v>1132.7</v>
      </c>
      <c r="U475" s="37" t="n">
        <f aca="false">T475/S475*100</f>
        <v>97.3779229711142</v>
      </c>
      <c r="V475" s="29"/>
      <c r="W475" s="30"/>
    </row>
    <row r="476" customFormat="false" ht="22.35" hidden="false" customHeight="true" outlineLevel="0" collapsed="false">
      <c r="A476" s="21"/>
      <c r="B476" s="31" t="s">
        <v>129</v>
      </c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2" t="n">
        <v>921</v>
      </c>
      <c r="N476" s="33" t="n">
        <v>3</v>
      </c>
      <c r="O476" s="33" t="n">
        <v>14</v>
      </c>
      <c r="P476" s="34" t="s">
        <v>130</v>
      </c>
      <c r="Q476" s="32"/>
      <c r="R476" s="35"/>
      <c r="S476" s="36" t="n">
        <v>620</v>
      </c>
      <c r="T476" s="36" t="n">
        <f aca="false">T477+T480</f>
        <v>589.5</v>
      </c>
      <c r="U476" s="37" t="n">
        <f aca="false">T476/S476*100</f>
        <v>95.0806451612903</v>
      </c>
      <c r="V476" s="29"/>
      <c r="W476" s="30"/>
    </row>
    <row r="477" customFormat="false" ht="22.35" hidden="false" customHeight="true" outlineLevel="0" collapsed="false">
      <c r="A477" s="21"/>
      <c r="B477" s="31" t="s">
        <v>401</v>
      </c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2" t="n">
        <v>921</v>
      </c>
      <c r="N477" s="33" t="n">
        <v>3</v>
      </c>
      <c r="O477" s="33" t="n">
        <v>14</v>
      </c>
      <c r="P477" s="34" t="s">
        <v>412</v>
      </c>
      <c r="Q477" s="32"/>
      <c r="R477" s="35"/>
      <c r="S477" s="36" t="n">
        <v>462.1</v>
      </c>
      <c r="T477" s="36" t="n">
        <f aca="false">T478+T479</f>
        <v>431.6</v>
      </c>
      <c r="U477" s="37" t="n">
        <f aca="false">T477/S477*100</f>
        <v>93.3996970352738</v>
      </c>
      <c r="V477" s="29"/>
      <c r="W477" s="30"/>
    </row>
    <row r="478" customFormat="false" ht="22.35" hidden="false" customHeight="true" outlineLevel="0" collapsed="false">
      <c r="A478" s="21"/>
      <c r="B478" s="31" t="s">
        <v>145</v>
      </c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2" t="n">
        <v>921</v>
      </c>
      <c r="N478" s="33" t="n">
        <v>3</v>
      </c>
      <c r="O478" s="33" t="n">
        <v>14</v>
      </c>
      <c r="P478" s="34" t="s">
        <v>412</v>
      </c>
      <c r="Q478" s="32" t="s">
        <v>146</v>
      </c>
      <c r="R478" s="35"/>
      <c r="S478" s="36" t="n">
        <v>432.1</v>
      </c>
      <c r="T478" s="36" t="n">
        <v>426.6</v>
      </c>
      <c r="U478" s="37" t="n">
        <f aca="false">T478/S478*100</f>
        <v>98.7271464938672</v>
      </c>
      <c r="V478" s="29"/>
      <c r="W478" s="30"/>
    </row>
    <row r="479" customFormat="false" ht="15" hidden="false" customHeight="true" outlineLevel="0" collapsed="false">
      <c r="A479" s="21"/>
      <c r="B479" s="31" t="s">
        <v>175</v>
      </c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2" t="n">
        <v>921</v>
      </c>
      <c r="N479" s="33" t="n">
        <v>3</v>
      </c>
      <c r="O479" s="33" t="n">
        <v>14</v>
      </c>
      <c r="P479" s="34" t="s">
        <v>412</v>
      </c>
      <c r="Q479" s="32" t="s">
        <v>176</v>
      </c>
      <c r="R479" s="35"/>
      <c r="S479" s="36" t="n">
        <v>30</v>
      </c>
      <c r="T479" s="36" t="n">
        <v>5</v>
      </c>
      <c r="U479" s="37" t="n">
        <f aca="false">T479/S479*100</f>
        <v>16.6666666666667</v>
      </c>
      <c r="V479" s="29"/>
      <c r="W479" s="30"/>
    </row>
    <row r="480" customFormat="false" ht="22.35" hidden="false" customHeight="true" outlineLevel="0" collapsed="false">
      <c r="A480" s="21"/>
      <c r="B480" s="31" t="s">
        <v>413</v>
      </c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2" t="n">
        <v>921</v>
      </c>
      <c r="N480" s="33" t="n">
        <v>3</v>
      </c>
      <c r="O480" s="33" t="n">
        <v>14</v>
      </c>
      <c r="P480" s="34" t="s">
        <v>414</v>
      </c>
      <c r="Q480" s="32"/>
      <c r="R480" s="35"/>
      <c r="S480" s="36" t="n">
        <v>157.9</v>
      </c>
      <c r="T480" s="36" t="n">
        <f aca="false">T481</f>
        <v>157.9</v>
      </c>
      <c r="U480" s="37" t="n">
        <f aca="false">T480/S480*100</f>
        <v>100</v>
      </c>
      <c r="V480" s="29"/>
      <c r="W480" s="30"/>
    </row>
    <row r="481" customFormat="false" ht="15" hidden="false" customHeight="true" outlineLevel="0" collapsed="false">
      <c r="A481" s="21"/>
      <c r="B481" s="31" t="s">
        <v>108</v>
      </c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2" t="n">
        <v>921</v>
      </c>
      <c r="N481" s="33" t="n">
        <v>3</v>
      </c>
      <c r="O481" s="33" t="n">
        <v>14</v>
      </c>
      <c r="P481" s="34" t="s">
        <v>414</v>
      </c>
      <c r="Q481" s="32" t="s">
        <v>109</v>
      </c>
      <c r="R481" s="35"/>
      <c r="S481" s="36" t="n">
        <v>157.9</v>
      </c>
      <c r="T481" s="36" t="n">
        <v>157.9</v>
      </c>
      <c r="U481" s="37" t="n">
        <f aca="false">T481/S481*100</f>
        <v>100</v>
      </c>
      <c r="V481" s="29"/>
      <c r="W481" s="30"/>
    </row>
    <row r="482" customFormat="false" ht="32.8" hidden="false" customHeight="true" outlineLevel="0" collapsed="false">
      <c r="A482" s="21"/>
      <c r="B482" s="31" t="s">
        <v>415</v>
      </c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2" t="n">
        <v>921</v>
      </c>
      <c r="N482" s="33" t="n">
        <v>3</v>
      </c>
      <c r="O482" s="33" t="n">
        <v>14</v>
      </c>
      <c r="P482" s="34" t="s">
        <v>416</v>
      </c>
      <c r="Q482" s="32"/>
      <c r="R482" s="35"/>
      <c r="S482" s="36" t="n">
        <v>543.2</v>
      </c>
      <c r="T482" s="36" t="n">
        <f aca="false">T483</f>
        <v>543.2</v>
      </c>
      <c r="U482" s="37" t="n">
        <f aca="false">T482/S482*100</f>
        <v>100</v>
      </c>
      <c r="V482" s="29"/>
      <c r="W482" s="30"/>
    </row>
    <row r="483" customFormat="false" ht="22.35" hidden="false" customHeight="true" outlineLevel="0" collapsed="false">
      <c r="A483" s="21"/>
      <c r="B483" s="31" t="s">
        <v>417</v>
      </c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2" t="n">
        <v>921</v>
      </c>
      <c r="N483" s="33" t="n">
        <v>3</v>
      </c>
      <c r="O483" s="33" t="n">
        <v>14</v>
      </c>
      <c r="P483" s="34" t="s">
        <v>418</v>
      </c>
      <c r="Q483" s="32"/>
      <c r="R483" s="35"/>
      <c r="S483" s="36" t="n">
        <v>543.2</v>
      </c>
      <c r="T483" s="36" t="n">
        <f aca="false">T484</f>
        <v>543.2</v>
      </c>
      <c r="U483" s="37" t="n">
        <f aca="false">T483/S483*100</f>
        <v>100</v>
      </c>
      <c r="V483" s="29"/>
      <c r="W483" s="30"/>
    </row>
    <row r="484" customFormat="false" ht="15" hidden="false" customHeight="true" outlineLevel="0" collapsed="false">
      <c r="A484" s="21"/>
      <c r="B484" s="31" t="s">
        <v>108</v>
      </c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2" t="n">
        <v>921</v>
      </c>
      <c r="N484" s="33" t="n">
        <v>3</v>
      </c>
      <c r="O484" s="33" t="n">
        <v>14</v>
      </c>
      <c r="P484" s="34" t="s">
        <v>418</v>
      </c>
      <c r="Q484" s="32" t="s">
        <v>109</v>
      </c>
      <c r="R484" s="35"/>
      <c r="S484" s="36" t="n">
        <v>543.2</v>
      </c>
      <c r="T484" s="36" t="n">
        <v>543.2</v>
      </c>
      <c r="U484" s="37" t="n">
        <f aca="false">T484/S484*100</f>
        <v>100</v>
      </c>
      <c r="V484" s="29"/>
      <c r="W484" s="30"/>
    </row>
    <row r="485" customFormat="false" ht="43.25" hidden="false" customHeight="true" outlineLevel="0" collapsed="false">
      <c r="A485" s="21"/>
      <c r="B485" s="31" t="s">
        <v>419</v>
      </c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2" t="n">
        <v>921</v>
      </c>
      <c r="N485" s="33" t="n">
        <v>3</v>
      </c>
      <c r="O485" s="33" t="n">
        <v>14</v>
      </c>
      <c r="P485" s="34" t="s">
        <v>420</v>
      </c>
      <c r="Q485" s="32"/>
      <c r="R485" s="35"/>
      <c r="S485" s="36" t="n">
        <v>498.7</v>
      </c>
      <c r="T485" s="36" t="n">
        <f aca="false">T486</f>
        <v>430.9</v>
      </c>
      <c r="U485" s="37" t="n">
        <f aca="false">T485/S485*100</f>
        <v>86.4046520954482</v>
      </c>
      <c r="V485" s="29"/>
      <c r="W485" s="30"/>
    </row>
    <row r="486" customFormat="false" ht="32.8" hidden="false" customHeight="true" outlineLevel="0" collapsed="false">
      <c r="A486" s="21"/>
      <c r="B486" s="31" t="s">
        <v>421</v>
      </c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2" t="n">
        <v>921</v>
      </c>
      <c r="N486" s="33" t="n">
        <v>3</v>
      </c>
      <c r="O486" s="33" t="n">
        <v>14</v>
      </c>
      <c r="P486" s="34" t="s">
        <v>422</v>
      </c>
      <c r="Q486" s="32"/>
      <c r="R486" s="35"/>
      <c r="S486" s="36" t="n">
        <v>498.7</v>
      </c>
      <c r="T486" s="36" t="n">
        <f aca="false">T487</f>
        <v>430.9</v>
      </c>
      <c r="U486" s="37" t="n">
        <f aca="false">T486/S486*100</f>
        <v>86.4046520954482</v>
      </c>
      <c r="V486" s="29"/>
      <c r="W486" s="30"/>
    </row>
    <row r="487" customFormat="false" ht="15" hidden="false" customHeight="true" outlineLevel="0" collapsed="false">
      <c r="A487" s="21"/>
      <c r="B487" s="31" t="s">
        <v>423</v>
      </c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2" t="n">
        <v>921</v>
      </c>
      <c r="N487" s="33" t="n">
        <v>3</v>
      </c>
      <c r="O487" s="33" t="n">
        <v>14</v>
      </c>
      <c r="P487" s="34" t="s">
        <v>424</v>
      </c>
      <c r="Q487" s="32"/>
      <c r="R487" s="35"/>
      <c r="S487" s="36" t="n">
        <v>498.7</v>
      </c>
      <c r="T487" s="36" t="n">
        <f aca="false">T488</f>
        <v>430.9</v>
      </c>
      <c r="U487" s="37" t="n">
        <f aca="false">T487/S487*100</f>
        <v>86.4046520954482</v>
      </c>
      <c r="V487" s="29"/>
      <c r="W487" s="30"/>
    </row>
    <row r="488" customFormat="false" ht="23.85" hidden="false" customHeight="true" outlineLevel="0" collapsed="false">
      <c r="A488" s="21"/>
      <c r="B488" s="31" t="s">
        <v>145</v>
      </c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2" t="n">
        <v>921</v>
      </c>
      <c r="N488" s="33" t="n">
        <v>3</v>
      </c>
      <c r="O488" s="33" t="n">
        <v>14</v>
      </c>
      <c r="P488" s="34" t="s">
        <v>424</v>
      </c>
      <c r="Q488" s="32" t="s">
        <v>146</v>
      </c>
      <c r="R488" s="35"/>
      <c r="S488" s="36" t="n">
        <v>498.7</v>
      </c>
      <c r="T488" s="36" t="n">
        <v>430.9</v>
      </c>
      <c r="U488" s="37" t="n">
        <f aca="false">T488/S488*100</f>
        <v>86.4046520954482</v>
      </c>
      <c r="V488" s="29"/>
      <c r="W488" s="30"/>
    </row>
    <row r="489" customFormat="false" ht="15" hidden="false" customHeight="true" outlineLevel="0" collapsed="false">
      <c r="A489" s="21"/>
      <c r="B489" s="31" t="s">
        <v>18</v>
      </c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2" t="n">
        <v>921</v>
      </c>
      <c r="N489" s="33" t="n">
        <v>4</v>
      </c>
      <c r="O489" s="33" t="n">
        <v>0</v>
      </c>
      <c r="P489" s="34"/>
      <c r="Q489" s="32"/>
      <c r="R489" s="35"/>
      <c r="S489" s="36" t="n">
        <v>235877.7</v>
      </c>
      <c r="T489" s="36" t="n">
        <f aca="false">T490+T496+T519+T528+T550</f>
        <v>234572.7</v>
      </c>
      <c r="U489" s="37" t="n">
        <f aca="false">T489/S489*100</f>
        <v>99.4467471914471</v>
      </c>
      <c r="V489" s="29"/>
      <c r="W489" s="30"/>
    </row>
    <row r="490" customFormat="false" ht="12.6" hidden="true" customHeight="true" outlineLevel="0" collapsed="false">
      <c r="A490" s="21"/>
      <c r="B490" s="31" t="s">
        <v>19</v>
      </c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2" t="n">
        <v>921</v>
      </c>
      <c r="N490" s="33" t="n">
        <v>4</v>
      </c>
      <c r="O490" s="33" t="n">
        <v>1</v>
      </c>
      <c r="P490" s="34"/>
      <c r="Q490" s="32"/>
      <c r="R490" s="35"/>
      <c r="S490" s="36" t="n">
        <v>0</v>
      </c>
      <c r="T490" s="36"/>
      <c r="U490" s="37" t="n">
        <v>0</v>
      </c>
      <c r="V490" s="29"/>
      <c r="W490" s="30"/>
    </row>
    <row r="491" customFormat="false" ht="12.6" hidden="true" customHeight="true" outlineLevel="0" collapsed="false">
      <c r="A491" s="21"/>
      <c r="B491" s="31" t="s">
        <v>20</v>
      </c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2" t="n">
        <v>921</v>
      </c>
      <c r="N491" s="33" t="n">
        <v>4</v>
      </c>
      <c r="O491" s="33" t="n">
        <v>1</v>
      </c>
      <c r="P491" s="34" t="s">
        <v>21</v>
      </c>
      <c r="Q491" s="32"/>
      <c r="R491" s="35"/>
      <c r="S491" s="36" t="n">
        <v>0</v>
      </c>
      <c r="T491" s="36"/>
      <c r="U491" s="37" t="e">
        <f aca="false">T491/S491*100</f>
        <v>#DIV/0!</v>
      </c>
      <c r="V491" s="29"/>
      <c r="W491" s="30"/>
    </row>
    <row r="492" customFormat="false" ht="12.6" hidden="true" customHeight="true" outlineLevel="0" collapsed="false">
      <c r="A492" s="21"/>
      <c r="B492" s="31" t="s">
        <v>22</v>
      </c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2" t="n">
        <v>921</v>
      </c>
      <c r="N492" s="33" t="n">
        <v>4</v>
      </c>
      <c r="O492" s="33" t="n">
        <v>1</v>
      </c>
      <c r="P492" s="34" t="s">
        <v>23</v>
      </c>
      <c r="Q492" s="32"/>
      <c r="R492" s="35"/>
      <c r="S492" s="36" t="n">
        <v>0</v>
      </c>
      <c r="T492" s="36"/>
      <c r="U492" s="37" t="e">
        <f aca="false">T492/S492*100</f>
        <v>#DIV/0!</v>
      </c>
      <c r="V492" s="29"/>
      <c r="W492" s="30"/>
    </row>
    <row r="493" customFormat="false" ht="12.6" hidden="true" customHeight="true" outlineLevel="0" collapsed="false">
      <c r="A493" s="21"/>
      <c r="B493" s="31" t="s">
        <v>24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2" t="n">
        <v>921</v>
      </c>
      <c r="N493" s="33" t="n">
        <v>4</v>
      </c>
      <c r="O493" s="33" t="n">
        <v>1</v>
      </c>
      <c r="P493" s="34" t="s">
        <v>25</v>
      </c>
      <c r="Q493" s="32"/>
      <c r="R493" s="35"/>
      <c r="S493" s="36" t="n">
        <v>0</v>
      </c>
      <c r="T493" s="36"/>
      <c r="U493" s="37" t="e">
        <f aca="false">T493/S493*100</f>
        <v>#DIV/0!</v>
      </c>
      <c r="V493" s="29"/>
      <c r="W493" s="30"/>
    </row>
    <row r="494" customFormat="false" ht="12.6" hidden="true" customHeight="true" outlineLevel="0" collapsed="false">
      <c r="A494" s="21"/>
      <c r="B494" s="31" t="s">
        <v>26</v>
      </c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2" t="n">
        <v>921</v>
      </c>
      <c r="N494" s="33" t="n">
        <v>4</v>
      </c>
      <c r="O494" s="33" t="n">
        <v>1</v>
      </c>
      <c r="P494" s="34" t="s">
        <v>27</v>
      </c>
      <c r="Q494" s="32"/>
      <c r="R494" s="35"/>
      <c r="S494" s="36" t="n">
        <v>0</v>
      </c>
      <c r="T494" s="36"/>
      <c r="U494" s="37" t="e">
        <f aca="false">T494/S494*100</f>
        <v>#DIV/0!</v>
      </c>
      <c r="V494" s="29"/>
      <c r="W494" s="30"/>
    </row>
    <row r="495" customFormat="false" ht="12.6" hidden="true" customHeight="true" outlineLevel="0" collapsed="false">
      <c r="A495" s="21"/>
      <c r="B495" s="31" t="s">
        <v>28</v>
      </c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2" t="n">
        <v>921</v>
      </c>
      <c r="N495" s="33" t="n">
        <v>4</v>
      </c>
      <c r="O495" s="33" t="n">
        <v>1</v>
      </c>
      <c r="P495" s="34" t="s">
        <v>27</v>
      </c>
      <c r="Q495" s="32" t="s">
        <v>29</v>
      </c>
      <c r="R495" s="35"/>
      <c r="S495" s="36" t="n">
        <v>0</v>
      </c>
      <c r="T495" s="36"/>
      <c r="U495" s="37" t="e">
        <f aca="false">T495/S495*100</f>
        <v>#DIV/0!</v>
      </c>
      <c r="V495" s="29"/>
      <c r="W495" s="30"/>
    </row>
    <row r="496" customFormat="false" ht="15" hidden="false" customHeight="true" outlineLevel="0" collapsed="false">
      <c r="A496" s="21"/>
      <c r="B496" s="31" t="s">
        <v>425</v>
      </c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2" t="n">
        <v>921</v>
      </c>
      <c r="N496" s="33" t="n">
        <v>4</v>
      </c>
      <c r="O496" s="33" t="n">
        <v>5</v>
      </c>
      <c r="P496" s="34"/>
      <c r="Q496" s="32"/>
      <c r="R496" s="35"/>
      <c r="S496" s="36" t="n">
        <v>3888.3</v>
      </c>
      <c r="T496" s="36" t="n">
        <f aca="false">T497</f>
        <v>3888.3</v>
      </c>
      <c r="U496" s="37" t="n">
        <f aca="false">T496/S496*100</f>
        <v>100</v>
      </c>
      <c r="V496" s="29"/>
      <c r="W496" s="30"/>
    </row>
    <row r="497" customFormat="false" ht="34.3" hidden="false" customHeight="true" outlineLevel="0" collapsed="false">
      <c r="A497" s="21"/>
      <c r="B497" s="31" t="s">
        <v>426</v>
      </c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2" t="n">
        <v>921</v>
      </c>
      <c r="N497" s="33" t="n">
        <v>4</v>
      </c>
      <c r="O497" s="33" t="n">
        <v>5</v>
      </c>
      <c r="P497" s="34" t="s">
        <v>427</v>
      </c>
      <c r="Q497" s="32"/>
      <c r="R497" s="35"/>
      <c r="S497" s="36" t="n">
        <v>3888.3</v>
      </c>
      <c r="T497" s="36" t="n">
        <f aca="false">T498+T509</f>
        <v>3888.3</v>
      </c>
      <c r="U497" s="37" t="n">
        <f aca="false">T497/S497*100</f>
        <v>100</v>
      </c>
      <c r="V497" s="29"/>
      <c r="W497" s="30"/>
    </row>
    <row r="498" customFormat="false" ht="25.35" hidden="false" customHeight="true" outlineLevel="0" collapsed="false">
      <c r="A498" s="21"/>
      <c r="B498" s="31" t="s">
        <v>428</v>
      </c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2" t="n">
        <v>921</v>
      </c>
      <c r="N498" s="33" t="n">
        <v>4</v>
      </c>
      <c r="O498" s="33" t="n">
        <v>5</v>
      </c>
      <c r="P498" s="34" t="s">
        <v>429</v>
      </c>
      <c r="Q498" s="32"/>
      <c r="R498" s="35"/>
      <c r="S498" s="36" t="n">
        <v>3657.3</v>
      </c>
      <c r="T498" s="36" t="n">
        <f aca="false">T499+T504</f>
        <v>3657.3</v>
      </c>
      <c r="U498" s="37" t="n">
        <f aca="false">T498/S498*100</f>
        <v>100</v>
      </c>
      <c r="V498" s="29"/>
      <c r="W498" s="30"/>
    </row>
    <row r="499" customFormat="false" ht="35.8" hidden="false" customHeight="true" outlineLevel="0" collapsed="false">
      <c r="A499" s="21"/>
      <c r="B499" s="31" t="s">
        <v>430</v>
      </c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2" t="n">
        <v>921</v>
      </c>
      <c r="N499" s="33" t="n">
        <v>4</v>
      </c>
      <c r="O499" s="33" t="n">
        <v>5</v>
      </c>
      <c r="P499" s="34" t="s">
        <v>431</v>
      </c>
      <c r="Q499" s="32"/>
      <c r="R499" s="35"/>
      <c r="S499" s="36" t="n">
        <v>2911.3</v>
      </c>
      <c r="T499" s="36" t="n">
        <f aca="false">T500+T502</f>
        <v>2911.3</v>
      </c>
      <c r="U499" s="37" t="n">
        <f aca="false">T499/S499*100</f>
        <v>100</v>
      </c>
      <c r="V499" s="29"/>
      <c r="W499" s="30"/>
    </row>
    <row r="500" customFormat="false" ht="24.6" hidden="false" customHeight="true" outlineLevel="0" collapsed="false">
      <c r="A500" s="21"/>
      <c r="B500" s="31" t="s">
        <v>432</v>
      </c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2" t="n">
        <v>921</v>
      </c>
      <c r="N500" s="33" t="n">
        <v>4</v>
      </c>
      <c r="O500" s="33" t="n">
        <v>5</v>
      </c>
      <c r="P500" s="34" t="s">
        <v>433</v>
      </c>
      <c r="Q500" s="32"/>
      <c r="R500" s="35"/>
      <c r="S500" s="36" t="n">
        <v>22.5</v>
      </c>
      <c r="T500" s="36" t="n">
        <f aca="false">T501</f>
        <v>22.5</v>
      </c>
      <c r="U500" s="37" t="n">
        <f aca="false">T500/S500*100</f>
        <v>100</v>
      </c>
      <c r="V500" s="29"/>
      <c r="W500" s="30"/>
    </row>
    <row r="501" customFormat="false" ht="23.85" hidden="false" customHeight="true" outlineLevel="0" collapsed="false">
      <c r="A501" s="21"/>
      <c r="B501" s="31" t="s">
        <v>145</v>
      </c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2" t="n">
        <v>921</v>
      </c>
      <c r="N501" s="33" t="n">
        <v>4</v>
      </c>
      <c r="O501" s="33" t="n">
        <v>5</v>
      </c>
      <c r="P501" s="34" t="s">
        <v>433</v>
      </c>
      <c r="Q501" s="32" t="s">
        <v>146</v>
      </c>
      <c r="R501" s="35"/>
      <c r="S501" s="36" t="n">
        <v>22.5</v>
      </c>
      <c r="T501" s="36" t="n">
        <v>22.5</v>
      </c>
      <c r="U501" s="37" t="n">
        <f aca="false">T501/S501*100</f>
        <v>100</v>
      </c>
      <c r="V501" s="29"/>
      <c r="W501" s="30"/>
    </row>
    <row r="502" customFormat="false" ht="23.85" hidden="false" customHeight="true" outlineLevel="0" collapsed="false">
      <c r="A502" s="21"/>
      <c r="B502" s="31" t="s">
        <v>434</v>
      </c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2" t="n">
        <v>921</v>
      </c>
      <c r="N502" s="33" t="n">
        <v>4</v>
      </c>
      <c r="O502" s="33" t="n">
        <v>5</v>
      </c>
      <c r="P502" s="34" t="s">
        <v>435</v>
      </c>
      <c r="Q502" s="32"/>
      <c r="R502" s="35"/>
      <c r="S502" s="36" t="n">
        <v>2888.8</v>
      </c>
      <c r="T502" s="36" t="n">
        <f aca="false">T503</f>
        <v>2888.8</v>
      </c>
      <c r="U502" s="37" t="n">
        <f aca="false">T502/S502*100</f>
        <v>100</v>
      </c>
      <c r="V502" s="29"/>
      <c r="W502" s="30"/>
    </row>
    <row r="503" customFormat="false" ht="24.6" hidden="false" customHeight="true" outlineLevel="0" collapsed="false">
      <c r="A503" s="21"/>
      <c r="B503" s="31" t="s">
        <v>145</v>
      </c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2" t="n">
        <v>921</v>
      </c>
      <c r="N503" s="33" t="n">
        <v>4</v>
      </c>
      <c r="O503" s="33" t="n">
        <v>5</v>
      </c>
      <c r="P503" s="34" t="s">
        <v>435</v>
      </c>
      <c r="Q503" s="32" t="s">
        <v>146</v>
      </c>
      <c r="R503" s="35"/>
      <c r="S503" s="36" t="n">
        <v>2888.8</v>
      </c>
      <c r="T503" s="36" t="n">
        <v>2888.8</v>
      </c>
      <c r="U503" s="37" t="n">
        <f aca="false">T503/S503*100</f>
        <v>100</v>
      </c>
      <c r="V503" s="29"/>
      <c r="W503" s="30"/>
    </row>
    <row r="504" customFormat="false" ht="23.85" hidden="false" customHeight="true" outlineLevel="0" collapsed="false">
      <c r="A504" s="21"/>
      <c r="B504" s="31" t="s">
        <v>436</v>
      </c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2" t="n">
        <v>921</v>
      </c>
      <c r="N504" s="33" t="n">
        <v>4</v>
      </c>
      <c r="O504" s="33" t="n">
        <v>5</v>
      </c>
      <c r="P504" s="34" t="s">
        <v>437</v>
      </c>
      <c r="Q504" s="32"/>
      <c r="R504" s="35"/>
      <c r="S504" s="36" t="n">
        <v>746</v>
      </c>
      <c r="T504" s="36" t="n">
        <f aca="false">T505+T507</f>
        <v>746</v>
      </c>
      <c r="U504" s="37" t="n">
        <f aca="false">T504/S504*100</f>
        <v>100</v>
      </c>
      <c r="V504" s="29"/>
      <c r="W504" s="30"/>
    </row>
    <row r="505" customFormat="false" ht="34.3" hidden="false" customHeight="true" outlineLevel="0" collapsed="false">
      <c r="A505" s="21"/>
      <c r="B505" s="31" t="s">
        <v>438</v>
      </c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2" t="n">
        <v>921</v>
      </c>
      <c r="N505" s="33" t="n">
        <v>4</v>
      </c>
      <c r="O505" s="33" t="n">
        <v>5</v>
      </c>
      <c r="P505" s="34" t="s">
        <v>439</v>
      </c>
      <c r="Q505" s="32"/>
      <c r="R505" s="35"/>
      <c r="S505" s="36" t="n">
        <v>341</v>
      </c>
      <c r="T505" s="36" t="n">
        <f aca="false">T506</f>
        <v>341</v>
      </c>
      <c r="U505" s="37" t="n">
        <f aca="false">T505/S505*100</f>
        <v>100</v>
      </c>
      <c r="V505" s="29"/>
      <c r="W505" s="30"/>
    </row>
    <row r="506" customFormat="false" ht="23.85" hidden="false" customHeight="true" outlineLevel="0" collapsed="false">
      <c r="A506" s="21"/>
      <c r="B506" s="31" t="s">
        <v>145</v>
      </c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2" t="n">
        <v>921</v>
      </c>
      <c r="N506" s="33" t="n">
        <v>4</v>
      </c>
      <c r="O506" s="33" t="n">
        <v>5</v>
      </c>
      <c r="P506" s="34" t="s">
        <v>439</v>
      </c>
      <c r="Q506" s="32" t="s">
        <v>146</v>
      </c>
      <c r="R506" s="35"/>
      <c r="S506" s="36" t="n">
        <v>341</v>
      </c>
      <c r="T506" s="36" t="n">
        <v>341</v>
      </c>
      <c r="U506" s="37" t="n">
        <f aca="false">T506/S506*100</f>
        <v>100</v>
      </c>
      <c r="V506" s="29"/>
      <c r="W506" s="30"/>
    </row>
    <row r="507" customFormat="false" ht="24.6" hidden="false" customHeight="true" outlineLevel="0" collapsed="false">
      <c r="A507" s="21"/>
      <c r="B507" s="31" t="s">
        <v>440</v>
      </c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2" t="n">
        <v>921</v>
      </c>
      <c r="N507" s="33" t="n">
        <v>4</v>
      </c>
      <c r="O507" s="33" t="n">
        <v>5</v>
      </c>
      <c r="P507" s="34" t="s">
        <v>441</v>
      </c>
      <c r="Q507" s="32"/>
      <c r="R507" s="35"/>
      <c r="S507" s="36" t="n">
        <v>405</v>
      </c>
      <c r="T507" s="36" t="n">
        <f aca="false">T508</f>
        <v>405</v>
      </c>
      <c r="U507" s="37" t="n">
        <f aca="false">T507/S507*100</f>
        <v>100</v>
      </c>
      <c r="V507" s="29"/>
      <c r="W507" s="30"/>
    </row>
    <row r="508" customFormat="false" ht="25.35" hidden="false" customHeight="true" outlineLevel="0" collapsed="false">
      <c r="A508" s="21"/>
      <c r="B508" s="31" t="s">
        <v>145</v>
      </c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2" t="n">
        <v>921</v>
      </c>
      <c r="N508" s="33" t="n">
        <v>4</v>
      </c>
      <c r="O508" s="33" t="n">
        <v>5</v>
      </c>
      <c r="P508" s="34" t="s">
        <v>441</v>
      </c>
      <c r="Q508" s="32" t="s">
        <v>146</v>
      </c>
      <c r="R508" s="35"/>
      <c r="S508" s="36" t="n">
        <v>405</v>
      </c>
      <c r="T508" s="36" t="n">
        <v>405</v>
      </c>
      <c r="U508" s="37" t="n">
        <f aca="false">T508/S508*100</f>
        <v>100</v>
      </c>
      <c r="V508" s="29"/>
      <c r="W508" s="30"/>
    </row>
    <row r="509" customFormat="false" ht="35.05" hidden="false" customHeight="true" outlineLevel="0" collapsed="false">
      <c r="A509" s="21"/>
      <c r="B509" s="31" t="s">
        <v>442</v>
      </c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2" t="n">
        <v>921</v>
      </c>
      <c r="N509" s="33" t="n">
        <v>4</v>
      </c>
      <c r="O509" s="33" t="n">
        <v>5</v>
      </c>
      <c r="P509" s="34" t="s">
        <v>443</v>
      </c>
      <c r="Q509" s="32"/>
      <c r="R509" s="35"/>
      <c r="S509" s="36" t="n">
        <v>231</v>
      </c>
      <c r="T509" s="36" t="n">
        <f aca="false">T510</f>
        <v>231</v>
      </c>
      <c r="U509" s="37" t="n">
        <f aca="false">T509/S509*100</f>
        <v>100</v>
      </c>
      <c r="V509" s="29"/>
      <c r="W509" s="30"/>
    </row>
    <row r="510" customFormat="false" ht="26.85" hidden="false" customHeight="true" outlineLevel="0" collapsed="false">
      <c r="A510" s="21"/>
      <c r="B510" s="31" t="s">
        <v>444</v>
      </c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2" t="n">
        <v>921</v>
      </c>
      <c r="N510" s="33" t="n">
        <v>4</v>
      </c>
      <c r="O510" s="33" t="n">
        <v>5</v>
      </c>
      <c r="P510" s="34" t="s">
        <v>445</v>
      </c>
      <c r="Q510" s="32"/>
      <c r="R510" s="35"/>
      <c r="S510" s="36" t="n">
        <v>231</v>
      </c>
      <c r="T510" s="36" t="n">
        <f aca="false">T511</f>
        <v>231</v>
      </c>
      <c r="U510" s="37" t="n">
        <f aca="false">T510/S510*100</f>
        <v>100</v>
      </c>
      <c r="V510" s="29"/>
      <c r="W510" s="30"/>
    </row>
    <row r="511" customFormat="false" ht="15" hidden="false" customHeight="true" outlineLevel="0" collapsed="false">
      <c r="A511" s="21"/>
      <c r="B511" s="31" t="s">
        <v>446</v>
      </c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2" t="n">
        <v>921</v>
      </c>
      <c r="N511" s="33" t="n">
        <v>4</v>
      </c>
      <c r="O511" s="33" t="n">
        <v>5</v>
      </c>
      <c r="P511" s="34" t="s">
        <v>447</v>
      </c>
      <c r="Q511" s="32"/>
      <c r="R511" s="35"/>
      <c r="S511" s="36" t="n">
        <v>231</v>
      </c>
      <c r="T511" s="36" t="n">
        <f aca="false">T513+T514</f>
        <v>231</v>
      </c>
      <c r="U511" s="37" t="n">
        <f aca="false">T511/S511*100</f>
        <v>100</v>
      </c>
      <c r="V511" s="29"/>
      <c r="W511" s="30"/>
    </row>
    <row r="512" customFormat="false" ht="25.35" hidden="false" customHeight="true" outlineLevel="0" collapsed="false">
      <c r="A512" s="21"/>
      <c r="B512" s="31" t="s">
        <v>145</v>
      </c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2" t="n">
        <v>921</v>
      </c>
      <c r="N512" s="33" t="n">
        <v>4</v>
      </c>
      <c r="O512" s="33" t="n">
        <v>5</v>
      </c>
      <c r="P512" s="34" t="s">
        <v>447</v>
      </c>
      <c r="Q512" s="32" t="s">
        <v>146</v>
      </c>
      <c r="R512" s="35"/>
      <c r="S512" s="36" t="n">
        <v>0</v>
      </c>
      <c r="T512" s="36" t="n">
        <v>0</v>
      </c>
      <c r="U512" s="37" t="n">
        <v>0</v>
      </c>
      <c r="V512" s="29"/>
      <c r="W512" s="30"/>
    </row>
    <row r="513" customFormat="false" ht="15" hidden="false" customHeight="true" outlineLevel="0" collapsed="false">
      <c r="A513" s="21"/>
      <c r="B513" s="31" t="s">
        <v>167</v>
      </c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2" t="n">
        <v>921</v>
      </c>
      <c r="N513" s="33" t="n">
        <v>4</v>
      </c>
      <c r="O513" s="33" t="n">
        <v>5</v>
      </c>
      <c r="P513" s="34" t="s">
        <v>447</v>
      </c>
      <c r="Q513" s="32" t="s">
        <v>168</v>
      </c>
      <c r="R513" s="35"/>
      <c r="S513" s="36" t="n">
        <v>161</v>
      </c>
      <c r="T513" s="36" t="n">
        <v>161</v>
      </c>
      <c r="U513" s="37" t="n">
        <f aca="false">T513/S513*100</f>
        <v>100</v>
      </c>
      <c r="V513" s="29"/>
      <c r="W513" s="30"/>
    </row>
    <row r="514" customFormat="false" ht="15" hidden="false" customHeight="true" outlineLevel="0" collapsed="false">
      <c r="A514" s="21"/>
      <c r="B514" s="31" t="s">
        <v>195</v>
      </c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2" t="n">
        <v>921</v>
      </c>
      <c r="N514" s="33" t="n">
        <v>4</v>
      </c>
      <c r="O514" s="33" t="n">
        <v>5</v>
      </c>
      <c r="P514" s="34" t="s">
        <v>447</v>
      </c>
      <c r="Q514" s="32" t="s">
        <v>196</v>
      </c>
      <c r="R514" s="35"/>
      <c r="S514" s="36" t="n">
        <v>70</v>
      </c>
      <c r="T514" s="36" t="n">
        <v>70</v>
      </c>
      <c r="U514" s="37" t="n">
        <f aca="false">T514/S514*100</f>
        <v>100</v>
      </c>
      <c r="V514" s="29"/>
      <c r="W514" s="30"/>
    </row>
    <row r="515" customFormat="false" ht="12.6" hidden="true" customHeight="true" outlineLevel="0" collapsed="false">
      <c r="A515" s="21"/>
      <c r="B515" s="31" t="s">
        <v>448</v>
      </c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2" t="n">
        <v>921</v>
      </c>
      <c r="N515" s="33" t="n">
        <v>4</v>
      </c>
      <c r="O515" s="33" t="n">
        <v>5</v>
      </c>
      <c r="P515" s="34" t="s">
        <v>449</v>
      </c>
      <c r="Q515" s="32"/>
      <c r="R515" s="35"/>
      <c r="S515" s="36" t="n">
        <v>0</v>
      </c>
      <c r="T515" s="36" t="n">
        <v>0</v>
      </c>
      <c r="U515" s="37" t="e">
        <f aca="false">T515/S515*100</f>
        <v>#DIV/0!</v>
      </c>
      <c r="V515" s="29"/>
      <c r="W515" s="30"/>
    </row>
    <row r="516" customFormat="false" ht="12.6" hidden="true" customHeight="true" outlineLevel="0" collapsed="false">
      <c r="A516" s="21"/>
      <c r="B516" s="31" t="s">
        <v>450</v>
      </c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2" t="n">
        <v>921</v>
      </c>
      <c r="N516" s="33" t="n">
        <v>4</v>
      </c>
      <c r="O516" s="33" t="n">
        <v>5</v>
      </c>
      <c r="P516" s="34" t="s">
        <v>451</v>
      </c>
      <c r="Q516" s="32"/>
      <c r="R516" s="35"/>
      <c r="S516" s="36" t="n">
        <v>0</v>
      </c>
      <c r="T516" s="36"/>
      <c r="U516" s="37" t="e">
        <f aca="false">T516/S516*100</f>
        <v>#DIV/0!</v>
      </c>
      <c r="V516" s="29"/>
      <c r="W516" s="30"/>
    </row>
    <row r="517" customFormat="false" ht="12.6" hidden="true" customHeight="true" outlineLevel="0" collapsed="false">
      <c r="A517" s="21"/>
      <c r="B517" s="31" t="s">
        <v>452</v>
      </c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2" t="n">
        <v>921</v>
      </c>
      <c r="N517" s="33" t="n">
        <v>4</v>
      </c>
      <c r="O517" s="33" t="n">
        <v>5</v>
      </c>
      <c r="P517" s="34" t="s">
        <v>453</v>
      </c>
      <c r="Q517" s="32"/>
      <c r="R517" s="35"/>
      <c r="S517" s="36" t="n">
        <v>0</v>
      </c>
      <c r="T517" s="36"/>
      <c r="U517" s="37" t="e">
        <f aca="false">T517/S517*100</f>
        <v>#DIV/0!</v>
      </c>
      <c r="V517" s="29"/>
      <c r="W517" s="30"/>
    </row>
    <row r="518" customFormat="false" ht="12.6" hidden="true" customHeight="true" outlineLevel="0" collapsed="false">
      <c r="A518" s="21"/>
      <c r="B518" s="31" t="s">
        <v>112</v>
      </c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2" t="n">
        <v>921</v>
      </c>
      <c r="N518" s="33" t="n">
        <v>4</v>
      </c>
      <c r="O518" s="33" t="n">
        <v>5</v>
      </c>
      <c r="P518" s="34" t="s">
        <v>453</v>
      </c>
      <c r="Q518" s="32" t="s">
        <v>113</v>
      </c>
      <c r="R518" s="35"/>
      <c r="S518" s="36" t="n">
        <v>0</v>
      </c>
      <c r="T518" s="36"/>
      <c r="U518" s="37" t="e">
        <f aca="false">T518/S518*100</f>
        <v>#DIV/0!</v>
      </c>
      <c r="V518" s="29"/>
      <c r="W518" s="30"/>
    </row>
    <row r="519" customFormat="false" ht="15" hidden="false" customHeight="true" outlineLevel="0" collapsed="false">
      <c r="A519" s="21"/>
      <c r="B519" s="31" t="s">
        <v>454</v>
      </c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2" t="n">
        <v>921</v>
      </c>
      <c r="N519" s="33" t="n">
        <v>4</v>
      </c>
      <c r="O519" s="33" t="n">
        <v>8</v>
      </c>
      <c r="P519" s="34"/>
      <c r="Q519" s="32"/>
      <c r="R519" s="35"/>
      <c r="S519" s="36" t="n">
        <v>35769.5</v>
      </c>
      <c r="T519" s="36" t="n">
        <f aca="false">T520</f>
        <v>35769.5</v>
      </c>
      <c r="U519" s="37" t="n">
        <f aca="false">T519/S519*100</f>
        <v>100</v>
      </c>
      <c r="V519" s="29"/>
      <c r="W519" s="30"/>
    </row>
    <row r="520" customFormat="false" ht="27.6" hidden="false" customHeight="true" outlineLevel="0" collapsed="false">
      <c r="A520" s="21"/>
      <c r="B520" s="31" t="s">
        <v>455</v>
      </c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2" t="n">
        <v>921</v>
      </c>
      <c r="N520" s="33" t="n">
        <v>4</v>
      </c>
      <c r="O520" s="33" t="n">
        <v>8</v>
      </c>
      <c r="P520" s="34" t="s">
        <v>456</v>
      </c>
      <c r="Q520" s="32"/>
      <c r="R520" s="35"/>
      <c r="S520" s="36" t="n">
        <v>35769.5</v>
      </c>
      <c r="T520" s="36" t="n">
        <f aca="false">T521</f>
        <v>35769.5</v>
      </c>
      <c r="U520" s="37" t="n">
        <f aca="false">T520/S520*100</f>
        <v>100</v>
      </c>
      <c r="V520" s="29"/>
      <c r="W520" s="30"/>
    </row>
    <row r="521" customFormat="false" ht="36.55" hidden="false" customHeight="true" outlineLevel="0" collapsed="false">
      <c r="A521" s="21"/>
      <c r="B521" s="31" t="s">
        <v>457</v>
      </c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2" t="n">
        <v>921</v>
      </c>
      <c r="N521" s="33" t="n">
        <v>4</v>
      </c>
      <c r="O521" s="33" t="n">
        <v>8</v>
      </c>
      <c r="P521" s="34" t="s">
        <v>458</v>
      </c>
      <c r="Q521" s="32"/>
      <c r="R521" s="35"/>
      <c r="S521" s="36" t="n">
        <v>35769.5</v>
      </c>
      <c r="T521" s="36" t="n">
        <f aca="false">T522+T524+T526</f>
        <v>35769.5</v>
      </c>
      <c r="U521" s="37" t="n">
        <f aca="false">T521/S521*100</f>
        <v>100</v>
      </c>
      <c r="V521" s="29"/>
      <c r="W521" s="30"/>
    </row>
    <row r="522" customFormat="false" ht="43.25" hidden="false" customHeight="true" outlineLevel="0" collapsed="false">
      <c r="A522" s="21"/>
      <c r="B522" s="31" t="s">
        <v>459</v>
      </c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2" t="n">
        <v>921</v>
      </c>
      <c r="N522" s="33" t="n">
        <v>4</v>
      </c>
      <c r="O522" s="33" t="n">
        <v>8</v>
      </c>
      <c r="P522" s="34" t="s">
        <v>460</v>
      </c>
      <c r="Q522" s="32"/>
      <c r="R522" s="35"/>
      <c r="S522" s="36" t="n">
        <v>7217.8</v>
      </c>
      <c r="T522" s="36" t="n">
        <f aca="false">T523</f>
        <v>7217.8</v>
      </c>
      <c r="U522" s="37" t="n">
        <f aca="false">T522/S522*100</f>
        <v>100</v>
      </c>
      <c r="V522" s="29"/>
      <c r="W522" s="30"/>
    </row>
    <row r="523" customFormat="false" ht="22.35" hidden="false" customHeight="true" outlineLevel="0" collapsed="false">
      <c r="A523" s="21"/>
      <c r="B523" s="31" t="s">
        <v>145</v>
      </c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2" t="n">
        <v>921</v>
      </c>
      <c r="N523" s="33" t="n">
        <v>4</v>
      </c>
      <c r="O523" s="33" t="n">
        <v>8</v>
      </c>
      <c r="P523" s="34" t="s">
        <v>460</v>
      </c>
      <c r="Q523" s="32" t="s">
        <v>146</v>
      </c>
      <c r="R523" s="35"/>
      <c r="S523" s="36" t="n">
        <v>7217.8</v>
      </c>
      <c r="T523" s="36" t="n">
        <v>7217.8</v>
      </c>
      <c r="U523" s="37" t="n">
        <f aca="false">T523/S523*100</f>
        <v>100</v>
      </c>
      <c r="V523" s="29"/>
      <c r="W523" s="30"/>
    </row>
    <row r="524" customFormat="false" ht="43.25" hidden="false" customHeight="true" outlineLevel="0" collapsed="false">
      <c r="A524" s="21"/>
      <c r="B524" s="31" t="s">
        <v>461</v>
      </c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2" t="n">
        <v>921</v>
      </c>
      <c r="N524" s="33" t="n">
        <v>4</v>
      </c>
      <c r="O524" s="33" t="n">
        <v>8</v>
      </c>
      <c r="P524" s="34" t="s">
        <v>462</v>
      </c>
      <c r="Q524" s="32"/>
      <c r="R524" s="35"/>
      <c r="S524" s="36" t="n">
        <v>13968</v>
      </c>
      <c r="T524" s="36" t="n">
        <f aca="false">T525</f>
        <v>13968</v>
      </c>
      <c r="U524" s="37" t="n">
        <f aca="false">T524/S524*100</f>
        <v>100</v>
      </c>
      <c r="V524" s="29"/>
      <c r="W524" s="30"/>
    </row>
    <row r="525" customFormat="false" ht="22.35" hidden="false" customHeight="true" outlineLevel="0" collapsed="false">
      <c r="A525" s="21"/>
      <c r="B525" s="31" t="s">
        <v>145</v>
      </c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2" t="n">
        <v>921</v>
      </c>
      <c r="N525" s="33" t="n">
        <v>4</v>
      </c>
      <c r="O525" s="33" t="n">
        <v>8</v>
      </c>
      <c r="P525" s="34" t="s">
        <v>462</v>
      </c>
      <c r="Q525" s="32" t="s">
        <v>146</v>
      </c>
      <c r="R525" s="35"/>
      <c r="S525" s="36" t="n">
        <v>13968</v>
      </c>
      <c r="T525" s="36" t="n">
        <v>13968</v>
      </c>
      <c r="U525" s="37" t="n">
        <f aca="false">T525/S525*100</f>
        <v>100</v>
      </c>
      <c r="V525" s="29"/>
      <c r="W525" s="30"/>
    </row>
    <row r="526" customFormat="false" ht="22.35" hidden="false" customHeight="true" outlineLevel="0" collapsed="false">
      <c r="A526" s="21"/>
      <c r="B526" s="31" t="s">
        <v>463</v>
      </c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2" t="n">
        <v>921</v>
      </c>
      <c r="N526" s="33" t="n">
        <v>4</v>
      </c>
      <c r="O526" s="33" t="n">
        <v>8</v>
      </c>
      <c r="P526" s="34" t="s">
        <v>464</v>
      </c>
      <c r="Q526" s="32"/>
      <c r="R526" s="35"/>
      <c r="S526" s="36" t="n">
        <v>14583.7</v>
      </c>
      <c r="T526" s="36" t="n">
        <f aca="false">T527</f>
        <v>14583.7</v>
      </c>
      <c r="U526" s="37" t="n">
        <f aca="false">T526/S526*100</f>
        <v>100</v>
      </c>
      <c r="V526" s="29"/>
      <c r="W526" s="30"/>
    </row>
    <row r="527" customFormat="false" ht="22.35" hidden="false" customHeight="true" outlineLevel="0" collapsed="false">
      <c r="A527" s="21"/>
      <c r="B527" s="31" t="s">
        <v>145</v>
      </c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2" t="n">
        <v>921</v>
      </c>
      <c r="N527" s="33" t="n">
        <v>4</v>
      </c>
      <c r="O527" s="33" t="n">
        <v>8</v>
      </c>
      <c r="P527" s="34" t="s">
        <v>464</v>
      </c>
      <c r="Q527" s="32" t="s">
        <v>146</v>
      </c>
      <c r="R527" s="35"/>
      <c r="S527" s="36" t="n">
        <v>14583.7</v>
      </c>
      <c r="T527" s="36" t="n">
        <v>14583.7</v>
      </c>
      <c r="U527" s="37" t="n">
        <f aca="false">T527/S527*100</f>
        <v>100</v>
      </c>
      <c r="V527" s="29"/>
      <c r="W527" s="30"/>
    </row>
    <row r="528" customFormat="false" ht="15" hidden="false" customHeight="true" outlineLevel="0" collapsed="false">
      <c r="A528" s="21"/>
      <c r="B528" s="31" t="s">
        <v>465</v>
      </c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2" t="n">
        <v>921</v>
      </c>
      <c r="N528" s="33" t="n">
        <v>4</v>
      </c>
      <c r="O528" s="33" t="n">
        <v>9</v>
      </c>
      <c r="P528" s="34"/>
      <c r="Q528" s="32"/>
      <c r="R528" s="35"/>
      <c r="S528" s="36" t="n">
        <v>152664.1</v>
      </c>
      <c r="T528" s="36" t="n">
        <f aca="false">T529</f>
        <v>151581</v>
      </c>
      <c r="U528" s="37" t="n">
        <f aca="false">T528/S528*100</f>
        <v>99.2905339238236</v>
      </c>
      <c r="V528" s="29"/>
      <c r="W528" s="30"/>
    </row>
    <row r="529" customFormat="false" ht="22.35" hidden="false" customHeight="true" outlineLevel="0" collapsed="false">
      <c r="A529" s="21"/>
      <c r="B529" s="31" t="s">
        <v>455</v>
      </c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2" t="n">
        <v>921</v>
      </c>
      <c r="N529" s="33" t="n">
        <v>4</v>
      </c>
      <c r="O529" s="33" t="n">
        <v>9</v>
      </c>
      <c r="P529" s="34" t="s">
        <v>456</v>
      </c>
      <c r="Q529" s="32"/>
      <c r="R529" s="35"/>
      <c r="S529" s="36" t="n">
        <v>152664.1</v>
      </c>
      <c r="T529" s="36" t="n">
        <f aca="false">T530+T535+T545</f>
        <v>151581</v>
      </c>
      <c r="U529" s="37" t="n">
        <f aca="false">T529/S529*100</f>
        <v>99.2905339238236</v>
      </c>
      <c r="V529" s="29"/>
      <c r="W529" s="30"/>
    </row>
    <row r="530" customFormat="false" ht="32.8" hidden="false" customHeight="true" outlineLevel="0" collapsed="false">
      <c r="A530" s="21"/>
      <c r="B530" s="31" t="s">
        <v>466</v>
      </c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2" t="n">
        <v>921</v>
      </c>
      <c r="N530" s="33" t="n">
        <v>4</v>
      </c>
      <c r="O530" s="33" t="n">
        <v>9</v>
      </c>
      <c r="P530" s="34" t="s">
        <v>467</v>
      </c>
      <c r="Q530" s="32"/>
      <c r="R530" s="35"/>
      <c r="S530" s="36" t="n">
        <v>90095.7</v>
      </c>
      <c r="T530" s="36" t="n">
        <f aca="false">T531+T533</f>
        <v>90085.6</v>
      </c>
      <c r="U530" s="37" t="n">
        <f aca="false">T530/S530*100</f>
        <v>99.9887896980655</v>
      </c>
      <c r="V530" s="29"/>
      <c r="W530" s="30"/>
    </row>
    <row r="531" customFormat="false" ht="32.8" hidden="false" customHeight="true" outlineLevel="0" collapsed="false">
      <c r="A531" s="21"/>
      <c r="B531" s="31" t="s">
        <v>468</v>
      </c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2" t="n">
        <v>921</v>
      </c>
      <c r="N531" s="33" t="n">
        <v>4</v>
      </c>
      <c r="O531" s="33" t="n">
        <v>9</v>
      </c>
      <c r="P531" s="34" t="s">
        <v>469</v>
      </c>
      <c r="Q531" s="32"/>
      <c r="R531" s="35"/>
      <c r="S531" s="36" t="n">
        <v>300</v>
      </c>
      <c r="T531" s="36" t="n">
        <f aca="false">T532</f>
        <v>289.9</v>
      </c>
      <c r="U531" s="37" t="n">
        <f aca="false">T531/S531*100</f>
        <v>96.6333333333333</v>
      </c>
      <c r="V531" s="29"/>
      <c r="W531" s="30"/>
    </row>
    <row r="532" customFormat="false" ht="22.35" hidden="false" customHeight="true" outlineLevel="0" collapsed="false">
      <c r="A532" s="21"/>
      <c r="B532" s="31" t="s">
        <v>145</v>
      </c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2" t="n">
        <v>921</v>
      </c>
      <c r="N532" s="33" t="n">
        <v>4</v>
      </c>
      <c r="O532" s="33" t="n">
        <v>9</v>
      </c>
      <c r="P532" s="34" t="s">
        <v>469</v>
      </c>
      <c r="Q532" s="32" t="s">
        <v>146</v>
      </c>
      <c r="R532" s="35"/>
      <c r="S532" s="36" t="n">
        <v>300</v>
      </c>
      <c r="T532" s="36" t="n">
        <v>289.9</v>
      </c>
      <c r="U532" s="37" t="n">
        <f aca="false">T532/S532*100</f>
        <v>96.6333333333333</v>
      </c>
      <c r="V532" s="29"/>
      <c r="W532" s="30"/>
    </row>
    <row r="533" customFormat="false" ht="22.35" hidden="false" customHeight="true" outlineLevel="0" collapsed="false">
      <c r="A533" s="21"/>
      <c r="B533" s="31" t="s">
        <v>470</v>
      </c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2" t="n">
        <v>921</v>
      </c>
      <c r="N533" s="33" t="n">
        <v>4</v>
      </c>
      <c r="O533" s="33" t="n">
        <v>9</v>
      </c>
      <c r="P533" s="34" t="s">
        <v>471</v>
      </c>
      <c r="Q533" s="32"/>
      <c r="R533" s="35"/>
      <c r="S533" s="36" t="n">
        <v>89795.7</v>
      </c>
      <c r="T533" s="36" t="n">
        <f aca="false">T534</f>
        <v>89795.7</v>
      </c>
      <c r="U533" s="37" t="n">
        <f aca="false">T533/S533*100</f>
        <v>100</v>
      </c>
      <c r="V533" s="29"/>
      <c r="W533" s="30"/>
    </row>
    <row r="534" customFormat="false" ht="22.35" hidden="false" customHeight="true" outlineLevel="0" collapsed="false">
      <c r="A534" s="21"/>
      <c r="B534" s="31" t="s">
        <v>145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2" t="n">
        <v>921</v>
      </c>
      <c r="N534" s="33" t="n">
        <v>4</v>
      </c>
      <c r="O534" s="33" t="n">
        <v>9</v>
      </c>
      <c r="P534" s="34" t="s">
        <v>471</v>
      </c>
      <c r="Q534" s="32" t="s">
        <v>146</v>
      </c>
      <c r="R534" s="35"/>
      <c r="S534" s="36" t="n">
        <v>89795.7</v>
      </c>
      <c r="T534" s="36" t="n">
        <v>89795.7</v>
      </c>
      <c r="U534" s="37" t="n">
        <f aca="false">T534/S534*100</f>
        <v>100</v>
      </c>
      <c r="V534" s="29"/>
      <c r="W534" s="30"/>
    </row>
    <row r="535" customFormat="false" ht="22.35" hidden="false" customHeight="true" outlineLevel="0" collapsed="false">
      <c r="A535" s="21"/>
      <c r="B535" s="31" t="s">
        <v>472</v>
      </c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2" t="n">
        <v>921</v>
      </c>
      <c r="N535" s="33" t="n">
        <v>4</v>
      </c>
      <c r="O535" s="33" t="n">
        <v>9</v>
      </c>
      <c r="P535" s="34" t="s">
        <v>473</v>
      </c>
      <c r="Q535" s="32"/>
      <c r="R535" s="35"/>
      <c r="S535" s="36" t="n">
        <v>61150.4</v>
      </c>
      <c r="T535" s="36" t="n">
        <f aca="false">T536+T539+T541+T543</f>
        <v>60109.4</v>
      </c>
      <c r="U535" s="37" t="n">
        <f aca="false">T535/S535*100</f>
        <v>98.2976399173186</v>
      </c>
      <c r="V535" s="29"/>
      <c r="W535" s="30"/>
    </row>
    <row r="536" customFormat="false" ht="22.35" hidden="false" customHeight="true" outlineLevel="0" collapsed="false">
      <c r="A536" s="21"/>
      <c r="B536" s="31" t="s">
        <v>474</v>
      </c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2" t="n">
        <v>921</v>
      </c>
      <c r="N536" s="33" t="n">
        <v>4</v>
      </c>
      <c r="O536" s="33" t="n">
        <v>9</v>
      </c>
      <c r="P536" s="34" t="s">
        <v>475</v>
      </c>
      <c r="Q536" s="32"/>
      <c r="R536" s="35"/>
      <c r="S536" s="36" t="n">
        <v>36664.6</v>
      </c>
      <c r="T536" s="36" t="n">
        <f aca="false">T537+T538</f>
        <v>35623.6</v>
      </c>
      <c r="U536" s="37" t="n">
        <f aca="false">T536/S536*100</f>
        <v>97.1607490604016</v>
      </c>
      <c r="V536" s="29"/>
      <c r="W536" s="30"/>
    </row>
    <row r="537" customFormat="false" ht="22.35" hidden="false" customHeight="true" outlineLevel="0" collapsed="false">
      <c r="A537" s="21"/>
      <c r="B537" s="31" t="s">
        <v>145</v>
      </c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2" t="n">
        <v>921</v>
      </c>
      <c r="N537" s="33" t="n">
        <v>4</v>
      </c>
      <c r="O537" s="33" t="n">
        <v>9</v>
      </c>
      <c r="P537" s="34" t="s">
        <v>475</v>
      </c>
      <c r="Q537" s="32" t="s">
        <v>146</v>
      </c>
      <c r="R537" s="35"/>
      <c r="S537" s="36" t="n">
        <v>3448.9</v>
      </c>
      <c r="T537" s="36" t="n">
        <v>3446.7</v>
      </c>
      <c r="U537" s="37" t="n">
        <f aca="false">T537/S537*100</f>
        <v>99.9362115457102</v>
      </c>
      <c r="V537" s="29"/>
      <c r="W537" s="30"/>
    </row>
    <row r="538" customFormat="false" ht="15" hidden="false" customHeight="true" outlineLevel="0" collapsed="false">
      <c r="A538" s="21"/>
      <c r="B538" s="31" t="s">
        <v>108</v>
      </c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2" t="n">
        <v>921</v>
      </c>
      <c r="N538" s="33" t="n">
        <v>4</v>
      </c>
      <c r="O538" s="33" t="n">
        <v>9</v>
      </c>
      <c r="P538" s="34" t="s">
        <v>475</v>
      </c>
      <c r="Q538" s="32" t="s">
        <v>109</v>
      </c>
      <c r="R538" s="35"/>
      <c r="S538" s="36" t="n">
        <v>33215.7</v>
      </c>
      <c r="T538" s="36" t="n">
        <v>32176.9</v>
      </c>
      <c r="U538" s="37" t="n">
        <f aca="false">T538/S538*100</f>
        <v>96.8725632758003</v>
      </c>
      <c r="V538" s="29"/>
      <c r="W538" s="30"/>
    </row>
    <row r="539" customFormat="false" ht="32.8" hidden="false" customHeight="true" outlineLevel="0" collapsed="false">
      <c r="A539" s="21"/>
      <c r="B539" s="31" t="s">
        <v>44</v>
      </c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2" t="n">
        <v>921</v>
      </c>
      <c r="N539" s="33" t="n">
        <v>4</v>
      </c>
      <c r="O539" s="33" t="n">
        <v>9</v>
      </c>
      <c r="P539" s="34" t="s">
        <v>476</v>
      </c>
      <c r="Q539" s="32"/>
      <c r="R539" s="35"/>
      <c r="S539" s="36" t="n">
        <v>3184.8</v>
      </c>
      <c r="T539" s="36" t="n">
        <f aca="false">T540</f>
        <v>3184.8</v>
      </c>
      <c r="U539" s="37" t="n">
        <f aca="false">T539/S539*100</f>
        <v>100</v>
      </c>
      <c r="V539" s="29"/>
      <c r="W539" s="30"/>
    </row>
    <row r="540" customFormat="false" ht="15" hidden="false" customHeight="true" outlineLevel="0" collapsed="false">
      <c r="A540" s="21"/>
      <c r="B540" s="31" t="s">
        <v>108</v>
      </c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2" t="n">
        <v>921</v>
      </c>
      <c r="N540" s="33" t="n">
        <v>4</v>
      </c>
      <c r="O540" s="33" t="n">
        <v>9</v>
      </c>
      <c r="P540" s="34" t="s">
        <v>476</v>
      </c>
      <c r="Q540" s="32" t="s">
        <v>109</v>
      </c>
      <c r="R540" s="35"/>
      <c r="S540" s="36" t="n">
        <v>3184.8</v>
      </c>
      <c r="T540" s="36" t="n">
        <v>3184.8</v>
      </c>
      <c r="U540" s="37" t="n">
        <f aca="false">T540/S540*100</f>
        <v>100</v>
      </c>
      <c r="V540" s="29"/>
      <c r="W540" s="30"/>
    </row>
    <row r="541" customFormat="false" ht="22.35" hidden="false" customHeight="true" outlineLevel="0" collapsed="false">
      <c r="A541" s="21"/>
      <c r="B541" s="31" t="s">
        <v>477</v>
      </c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2" t="n">
        <v>921</v>
      </c>
      <c r="N541" s="33" t="n">
        <v>4</v>
      </c>
      <c r="O541" s="33" t="n">
        <v>9</v>
      </c>
      <c r="P541" s="34" t="s">
        <v>478</v>
      </c>
      <c r="Q541" s="32"/>
      <c r="R541" s="35"/>
      <c r="S541" s="36" t="n">
        <v>16870</v>
      </c>
      <c r="T541" s="36" t="n">
        <f aca="false">T542</f>
        <v>16870</v>
      </c>
      <c r="U541" s="37" t="n">
        <f aca="false">T541/S541*100</f>
        <v>100</v>
      </c>
      <c r="V541" s="29"/>
      <c r="W541" s="30"/>
    </row>
    <row r="542" customFormat="false" ht="15" hidden="false" customHeight="true" outlineLevel="0" collapsed="false">
      <c r="A542" s="21"/>
      <c r="B542" s="31" t="s">
        <v>108</v>
      </c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2" t="n">
        <v>921</v>
      </c>
      <c r="N542" s="33" t="n">
        <v>4</v>
      </c>
      <c r="O542" s="33" t="n">
        <v>9</v>
      </c>
      <c r="P542" s="34" t="s">
        <v>478</v>
      </c>
      <c r="Q542" s="32" t="s">
        <v>109</v>
      </c>
      <c r="R542" s="35"/>
      <c r="S542" s="36" t="n">
        <v>16870</v>
      </c>
      <c r="T542" s="36" t="n">
        <v>16870</v>
      </c>
      <c r="U542" s="37" t="n">
        <f aca="false">T542/S542*100</f>
        <v>100</v>
      </c>
      <c r="V542" s="29"/>
      <c r="W542" s="30"/>
    </row>
    <row r="543" customFormat="false" ht="22.35" hidden="false" customHeight="true" outlineLevel="0" collapsed="false">
      <c r="A543" s="21"/>
      <c r="B543" s="31" t="s">
        <v>470</v>
      </c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2" t="n">
        <v>921</v>
      </c>
      <c r="N543" s="33" t="n">
        <v>4</v>
      </c>
      <c r="O543" s="33" t="n">
        <v>9</v>
      </c>
      <c r="P543" s="34" t="s">
        <v>479</v>
      </c>
      <c r="Q543" s="32"/>
      <c r="R543" s="35"/>
      <c r="S543" s="36" t="n">
        <v>4431</v>
      </c>
      <c r="T543" s="36" t="n">
        <f aca="false">T544</f>
        <v>4431</v>
      </c>
      <c r="U543" s="37" t="n">
        <f aca="false">T543/S543*100</f>
        <v>100</v>
      </c>
      <c r="V543" s="29"/>
      <c r="W543" s="30"/>
    </row>
    <row r="544" customFormat="false" ht="15" hidden="false" customHeight="true" outlineLevel="0" collapsed="false">
      <c r="A544" s="21"/>
      <c r="B544" s="31" t="s">
        <v>108</v>
      </c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2" t="n">
        <v>921</v>
      </c>
      <c r="N544" s="33" t="n">
        <v>4</v>
      </c>
      <c r="O544" s="33" t="n">
        <v>9</v>
      </c>
      <c r="P544" s="34" t="s">
        <v>479</v>
      </c>
      <c r="Q544" s="32" t="s">
        <v>109</v>
      </c>
      <c r="R544" s="35"/>
      <c r="S544" s="36" t="n">
        <v>4431</v>
      </c>
      <c r="T544" s="36" t="n">
        <v>4431</v>
      </c>
      <c r="U544" s="37" t="n">
        <f aca="false">T544/S544*100</f>
        <v>100</v>
      </c>
      <c r="V544" s="29"/>
      <c r="W544" s="30"/>
    </row>
    <row r="545" customFormat="false" ht="53.7" hidden="false" customHeight="true" outlineLevel="0" collapsed="false">
      <c r="A545" s="21"/>
      <c r="B545" s="31" t="s">
        <v>480</v>
      </c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2" t="n">
        <v>921</v>
      </c>
      <c r="N545" s="33" t="n">
        <v>4</v>
      </c>
      <c r="O545" s="33" t="n">
        <v>9</v>
      </c>
      <c r="P545" s="34" t="s">
        <v>481</v>
      </c>
      <c r="Q545" s="32"/>
      <c r="R545" s="35"/>
      <c r="S545" s="36" t="n">
        <v>1418</v>
      </c>
      <c r="T545" s="36" t="n">
        <f aca="false">T546+T548</f>
        <v>1386</v>
      </c>
      <c r="U545" s="37" t="n">
        <f aca="false">T545/S545*100</f>
        <v>97.7433004231312</v>
      </c>
      <c r="V545" s="29"/>
      <c r="W545" s="30"/>
    </row>
    <row r="546" customFormat="false" ht="43.25" hidden="false" customHeight="true" outlineLevel="0" collapsed="false">
      <c r="A546" s="21"/>
      <c r="B546" s="31" t="s">
        <v>482</v>
      </c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2" t="n">
        <v>921</v>
      </c>
      <c r="N546" s="33" t="n">
        <v>4</v>
      </c>
      <c r="O546" s="33" t="n">
        <v>9</v>
      </c>
      <c r="P546" s="34" t="s">
        <v>483</v>
      </c>
      <c r="Q546" s="32"/>
      <c r="R546" s="35"/>
      <c r="S546" s="36" t="n">
        <v>50</v>
      </c>
      <c r="T546" s="36" t="n">
        <f aca="false">T547</f>
        <v>18</v>
      </c>
      <c r="U546" s="37" t="n">
        <f aca="false">T546/S546*100</f>
        <v>36</v>
      </c>
      <c r="V546" s="29"/>
      <c r="W546" s="30"/>
    </row>
    <row r="547" customFormat="false" ht="22.35" hidden="false" customHeight="true" outlineLevel="0" collapsed="false">
      <c r="A547" s="21"/>
      <c r="B547" s="31" t="s">
        <v>145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2" t="n">
        <v>921</v>
      </c>
      <c r="N547" s="33" t="n">
        <v>4</v>
      </c>
      <c r="O547" s="33" t="n">
        <v>9</v>
      </c>
      <c r="P547" s="34" t="s">
        <v>483</v>
      </c>
      <c r="Q547" s="32" t="s">
        <v>146</v>
      </c>
      <c r="R547" s="35"/>
      <c r="S547" s="36" t="n">
        <v>50</v>
      </c>
      <c r="T547" s="36" t="n">
        <v>18</v>
      </c>
      <c r="U547" s="37" t="n">
        <f aca="false">T547/S547*100</f>
        <v>36</v>
      </c>
      <c r="V547" s="29"/>
      <c r="W547" s="30"/>
    </row>
    <row r="548" customFormat="false" ht="43.25" hidden="false" customHeight="true" outlineLevel="0" collapsed="false">
      <c r="A548" s="21"/>
      <c r="B548" s="31" t="s">
        <v>484</v>
      </c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2" t="n">
        <v>921</v>
      </c>
      <c r="N548" s="33" t="n">
        <v>4</v>
      </c>
      <c r="O548" s="33" t="n">
        <v>9</v>
      </c>
      <c r="P548" s="34" t="s">
        <v>485</v>
      </c>
      <c r="Q548" s="32"/>
      <c r="R548" s="35"/>
      <c r="S548" s="36" t="n">
        <v>1368</v>
      </c>
      <c r="T548" s="36" t="n">
        <f aca="false">T549</f>
        <v>1368</v>
      </c>
      <c r="U548" s="37" t="n">
        <f aca="false">T548/S548*100</f>
        <v>100</v>
      </c>
      <c r="V548" s="29"/>
      <c r="W548" s="30"/>
    </row>
    <row r="549" customFormat="false" ht="22.35" hidden="false" customHeight="true" outlineLevel="0" collapsed="false">
      <c r="A549" s="21"/>
      <c r="B549" s="31" t="s">
        <v>145</v>
      </c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2" t="n">
        <v>921</v>
      </c>
      <c r="N549" s="33" t="n">
        <v>4</v>
      </c>
      <c r="O549" s="33" t="n">
        <v>9</v>
      </c>
      <c r="P549" s="34" t="s">
        <v>485</v>
      </c>
      <c r="Q549" s="32" t="s">
        <v>146</v>
      </c>
      <c r="R549" s="35"/>
      <c r="S549" s="36" t="n">
        <v>1368</v>
      </c>
      <c r="T549" s="36" t="n">
        <v>1368</v>
      </c>
      <c r="U549" s="37" t="n">
        <f aca="false">T549/S549*100</f>
        <v>100</v>
      </c>
      <c r="V549" s="29"/>
      <c r="W549" s="30"/>
    </row>
    <row r="550" customFormat="false" ht="15" hidden="false" customHeight="true" outlineLevel="0" collapsed="false">
      <c r="A550" s="21"/>
      <c r="B550" s="31" t="s">
        <v>240</v>
      </c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2" t="n">
        <v>921</v>
      </c>
      <c r="N550" s="33" t="n">
        <v>4</v>
      </c>
      <c r="O550" s="33" t="n">
        <v>12</v>
      </c>
      <c r="P550" s="34"/>
      <c r="Q550" s="32"/>
      <c r="R550" s="35"/>
      <c r="S550" s="36" t="n">
        <v>43555.8</v>
      </c>
      <c r="T550" s="36" t="n">
        <f aca="false">T551+T562+T583</f>
        <v>43333.9</v>
      </c>
      <c r="U550" s="37" t="n">
        <f aca="false">T550/S550*100</f>
        <v>99.490538573508</v>
      </c>
      <c r="V550" s="29"/>
      <c r="W550" s="30"/>
    </row>
    <row r="551" customFormat="false" ht="32.8" hidden="false" customHeight="true" outlineLevel="0" collapsed="false">
      <c r="A551" s="21"/>
      <c r="B551" s="31" t="s">
        <v>226</v>
      </c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2" t="n">
        <v>921</v>
      </c>
      <c r="N551" s="33" t="n">
        <v>4</v>
      </c>
      <c r="O551" s="33" t="n">
        <v>12</v>
      </c>
      <c r="P551" s="34" t="s">
        <v>227</v>
      </c>
      <c r="Q551" s="32"/>
      <c r="R551" s="35"/>
      <c r="S551" s="36" t="n">
        <v>41857.2</v>
      </c>
      <c r="T551" s="36" t="n">
        <f aca="false">T552+T556</f>
        <v>41708.6</v>
      </c>
      <c r="U551" s="37" t="n">
        <f aca="false">T551/S551*100</f>
        <v>99.6449834198179</v>
      </c>
      <c r="V551" s="29"/>
      <c r="W551" s="30"/>
    </row>
    <row r="552" customFormat="false" ht="32.8" hidden="false" customHeight="true" outlineLevel="0" collapsed="false">
      <c r="A552" s="21"/>
      <c r="B552" s="31" t="s">
        <v>228</v>
      </c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2" t="n">
        <v>921</v>
      </c>
      <c r="N552" s="33" t="n">
        <v>4</v>
      </c>
      <c r="O552" s="33" t="n">
        <v>12</v>
      </c>
      <c r="P552" s="34" t="s">
        <v>229</v>
      </c>
      <c r="Q552" s="32"/>
      <c r="R552" s="35"/>
      <c r="S552" s="36" t="n">
        <v>804.7</v>
      </c>
      <c r="T552" s="36" t="n">
        <f aca="false">T553</f>
        <v>656.1</v>
      </c>
      <c r="U552" s="37" t="n">
        <f aca="false">T552/S552*100</f>
        <v>81.5334907418914</v>
      </c>
      <c r="V552" s="29"/>
      <c r="W552" s="30"/>
    </row>
    <row r="553" customFormat="false" ht="32.8" hidden="false" customHeight="true" outlineLevel="0" collapsed="false">
      <c r="A553" s="21"/>
      <c r="B553" s="31" t="s">
        <v>247</v>
      </c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2" t="n">
        <v>921</v>
      </c>
      <c r="N553" s="33" t="n">
        <v>4</v>
      </c>
      <c r="O553" s="33" t="n">
        <v>12</v>
      </c>
      <c r="P553" s="34" t="s">
        <v>248</v>
      </c>
      <c r="Q553" s="32"/>
      <c r="R553" s="35"/>
      <c r="S553" s="36" t="n">
        <v>804.7</v>
      </c>
      <c r="T553" s="36" t="n">
        <f aca="false">T554</f>
        <v>656.1</v>
      </c>
      <c r="U553" s="37" t="n">
        <f aca="false">T553/S553*100</f>
        <v>81.5334907418914</v>
      </c>
      <c r="V553" s="29"/>
      <c r="W553" s="30"/>
    </row>
    <row r="554" customFormat="false" ht="15" hidden="false" customHeight="true" outlineLevel="0" collapsed="false">
      <c r="A554" s="21"/>
      <c r="B554" s="31" t="s">
        <v>243</v>
      </c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2" t="n">
        <v>921</v>
      </c>
      <c r="N554" s="33" t="n">
        <v>4</v>
      </c>
      <c r="O554" s="33" t="n">
        <v>12</v>
      </c>
      <c r="P554" s="34" t="s">
        <v>249</v>
      </c>
      <c r="Q554" s="32"/>
      <c r="R554" s="35"/>
      <c r="S554" s="36" t="n">
        <v>804.7</v>
      </c>
      <c r="T554" s="36" t="n">
        <f aca="false">T555</f>
        <v>656.1</v>
      </c>
      <c r="U554" s="37" t="n">
        <f aca="false">T554/S554*100</f>
        <v>81.5334907418914</v>
      </c>
      <c r="V554" s="29"/>
      <c r="W554" s="30"/>
    </row>
    <row r="555" customFormat="false" ht="22.35" hidden="false" customHeight="true" outlineLevel="0" collapsed="false">
      <c r="A555" s="21"/>
      <c r="B555" s="31" t="s">
        <v>145</v>
      </c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2" t="n">
        <v>921</v>
      </c>
      <c r="N555" s="33" t="n">
        <v>4</v>
      </c>
      <c r="O555" s="33" t="n">
        <v>12</v>
      </c>
      <c r="P555" s="34" t="s">
        <v>249</v>
      </c>
      <c r="Q555" s="32" t="n">
        <v>240</v>
      </c>
      <c r="R555" s="35"/>
      <c r="S555" s="36" t="n">
        <v>804.7</v>
      </c>
      <c r="T555" s="36" t="n">
        <v>656.1</v>
      </c>
      <c r="U555" s="37" t="n">
        <f aca="false">T555/S555*100</f>
        <v>81.5334907418914</v>
      </c>
      <c r="V555" s="29"/>
      <c r="W555" s="30"/>
    </row>
    <row r="556" customFormat="false" ht="22.35" hidden="false" customHeight="true" outlineLevel="0" collapsed="false">
      <c r="A556" s="21"/>
      <c r="B556" s="31" t="s">
        <v>486</v>
      </c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2" t="n">
        <v>921</v>
      </c>
      <c r="N556" s="33" t="n">
        <v>4</v>
      </c>
      <c r="O556" s="33" t="n">
        <v>12</v>
      </c>
      <c r="P556" s="34" t="s">
        <v>487</v>
      </c>
      <c r="Q556" s="32"/>
      <c r="R556" s="35"/>
      <c r="S556" s="36" t="n">
        <v>41052.5</v>
      </c>
      <c r="T556" s="36" t="n">
        <f aca="false">T557</f>
        <v>41052.5</v>
      </c>
      <c r="U556" s="37" t="n">
        <f aca="false">T556/S556*100</f>
        <v>100</v>
      </c>
      <c r="V556" s="29"/>
      <c r="W556" s="30"/>
    </row>
    <row r="557" customFormat="false" ht="22.35" hidden="false" customHeight="true" outlineLevel="0" collapsed="false">
      <c r="A557" s="21"/>
      <c r="B557" s="31" t="s">
        <v>488</v>
      </c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2" t="n">
        <v>921</v>
      </c>
      <c r="N557" s="33" t="n">
        <v>4</v>
      </c>
      <c r="O557" s="33" t="n">
        <v>12</v>
      </c>
      <c r="P557" s="34" t="s">
        <v>489</v>
      </c>
      <c r="Q557" s="32"/>
      <c r="R557" s="35"/>
      <c r="S557" s="36" t="n">
        <v>41052.5</v>
      </c>
      <c r="T557" s="36" t="n">
        <f aca="false">T558+T560</f>
        <v>41052.5</v>
      </c>
      <c r="U557" s="37" t="n">
        <f aca="false">T557/S557*100</f>
        <v>100</v>
      </c>
      <c r="V557" s="29"/>
      <c r="W557" s="30"/>
    </row>
    <row r="558" customFormat="false" ht="22.35" hidden="false" customHeight="true" outlineLevel="0" collapsed="false">
      <c r="A558" s="21"/>
      <c r="B558" s="31" t="s">
        <v>490</v>
      </c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2" t="n">
        <v>921</v>
      </c>
      <c r="N558" s="33" t="n">
        <v>4</v>
      </c>
      <c r="O558" s="33" t="n">
        <v>12</v>
      </c>
      <c r="P558" s="34" t="s">
        <v>491</v>
      </c>
      <c r="Q558" s="32"/>
      <c r="R558" s="35"/>
      <c r="S558" s="36" t="n">
        <v>21824.7</v>
      </c>
      <c r="T558" s="36" t="n">
        <f aca="false">T559</f>
        <v>21824.7</v>
      </c>
      <c r="U558" s="37" t="n">
        <f aca="false">T558/S558*100</f>
        <v>100</v>
      </c>
      <c r="V558" s="29"/>
      <c r="W558" s="30"/>
    </row>
    <row r="559" customFormat="false" ht="15" hidden="false" customHeight="true" outlineLevel="0" collapsed="false">
      <c r="A559" s="21"/>
      <c r="B559" s="31" t="s">
        <v>108</v>
      </c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2" t="n">
        <v>921</v>
      </c>
      <c r="N559" s="33" t="n">
        <v>4</v>
      </c>
      <c r="O559" s="33" t="n">
        <v>12</v>
      </c>
      <c r="P559" s="34" t="s">
        <v>491</v>
      </c>
      <c r="Q559" s="32" t="s">
        <v>109</v>
      </c>
      <c r="R559" s="35"/>
      <c r="S559" s="36" t="n">
        <v>21824.7</v>
      </c>
      <c r="T559" s="36" t="n">
        <v>21824.7</v>
      </c>
      <c r="U559" s="37" t="n">
        <f aca="false">T559/S559*100</f>
        <v>100</v>
      </c>
      <c r="V559" s="29"/>
      <c r="W559" s="30"/>
    </row>
    <row r="560" customFormat="false" ht="32.8" hidden="false" customHeight="true" outlineLevel="0" collapsed="false">
      <c r="A560" s="21"/>
      <c r="B560" s="31" t="s">
        <v>44</v>
      </c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2" t="n">
        <v>921</v>
      </c>
      <c r="N560" s="33" t="n">
        <v>4</v>
      </c>
      <c r="O560" s="33" t="n">
        <v>12</v>
      </c>
      <c r="P560" s="34" t="s">
        <v>492</v>
      </c>
      <c r="Q560" s="32"/>
      <c r="R560" s="35"/>
      <c r="S560" s="36" t="n">
        <v>19227.8</v>
      </c>
      <c r="T560" s="36" t="n">
        <f aca="false">T561</f>
        <v>19227.8</v>
      </c>
      <c r="U560" s="37" t="n">
        <f aca="false">T560/S560*100</f>
        <v>100</v>
      </c>
      <c r="V560" s="29"/>
      <c r="W560" s="30"/>
    </row>
    <row r="561" customFormat="false" ht="15" hidden="false" customHeight="true" outlineLevel="0" collapsed="false">
      <c r="A561" s="21"/>
      <c r="B561" s="31" t="s">
        <v>108</v>
      </c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2" t="n">
        <v>921</v>
      </c>
      <c r="N561" s="33" t="n">
        <v>4</v>
      </c>
      <c r="O561" s="33" t="n">
        <v>12</v>
      </c>
      <c r="P561" s="34" t="s">
        <v>492</v>
      </c>
      <c r="Q561" s="32" t="s">
        <v>109</v>
      </c>
      <c r="R561" s="35"/>
      <c r="S561" s="36" t="n">
        <v>19227.8</v>
      </c>
      <c r="T561" s="36" t="n">
        <v>19227.8</v>
      </c>
      <c r="U561" s="37" t="n">
        <f aca="false">T561/S561*100</f>
        <v>100</v>
      </c>
      <c r="V561" s="29"/>
      <c r="W561" s="30"/>
    </row>
    <row r="562" customFormat="false" ht="22.35" hidden="false" customHeight="true" outlineLevel="0" collapsed="false">
      <c r="A562" s="21"/>
      <c r="B562" s="31" t="s">
        <v>493</v>
      </c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2" t="n">
        <v>921</v>
      </c>
      <c r="N562" s="33" t="n">
        <v>4</v>
      </c>
      <c r="O562" s="33" t="n">
        <v>12</v>
      </c>
      <c r="P562" s="34" t="s">
        <v>494</v>
      </c>
      <c r="Q562" s="32"/>
      <c r="R562" s="35"/>
      <c r="S562" s="36" t="n">
        <v>1611.7</v>
      </c>
      <c r="T562" s="36" t="n">
        <f aca="false">T563+T571</f>
        <v>1549.3</v>
      </c>
      <c r="U562" s="37" t="n">
        <f aca="false">T562/S562*100</f>
        <v>96.1283117205435</v>
      </c>
      <c r="V562" s="29"/>
      <c r="W562" s="30"/>
    </row>
    <row r="563" customFormat="false" ht="22.35" hidden="false" customHeight="true" outlineLevel="0" collapsed="false">
      <c r="A563" s="21"/>
      <c r="B563" s="31" t="s">
        <v>495</v>
      </c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2" t="n">
        <v>921</v>
      </c>
      <c r="N563" s="33" t="n">
        <v>4</v>
      </c>
      <c r="O563" s="33" t="n">
        <v>12</v>
      </c>
      <c r="P563" s="34" t="s">
        <v>496</v>
      </c>
      <c r="Q563" s="32"/>
      <c r="R563" s="35"/>
      <c r="S563" s="36" t="n">
        <v>31</v>
      </c>
      <c r="T563" s="36" t="n">
        <f aca="false">T564+T568</f>
        <v>5</v>
      </c>
      <c r="U563" s="37" t="n">
        <f aca="false">T563/S563*100</f>
        <v>16.1290322580645</v>
      </c>
      <c r="V563" s="29"/>
      <c r="W563" s="30"/>
    </row>
    <row r="564" customFormat="false" ht="22.35" hidden="false" customHeight="true" outlineLevel="0" collapsed="false">
      <c r="A564" s="21"/>
      <c r="B564" s="31" t="s">
        <v>497</v>
      </c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2" t="n">
        <v>921</v>
      </c>
      <c r="N564" s="33" t="n">
        <v>4</v>
      </c>
      <c r="O564" s="33" t="n">
        <v>12</v>
      </c>
      <c r="P564" s="34" t="s">
        <v>498</v>
      </c>
      <c r="Q564" s="32"/>
      <c r="R564" s="35"/>
      <c r="S564" s="36" t="n">
        <v>26</v>
      </c>
      <c r="T564" s="36" t="n">
        <f aca="false">T565</f>
        <v>0</v>
      </c>
      <c r="U564" s="37" t="n">
        <f aca="false">T564/S564*100</f>
        <v>0</v>
      </c>
      <c r="V564" s="29"/>
      <c r="W564" s="30"/>
    </row>
    <row r="565" customFormat="false" ht="22.35" hidden="false" customHeight="true" outlineLevel="0" collapsed="false">
      <c r="A565" s="21"/>
      <c r="B565" s="31" t="s">
        <v>499</v>
      </c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2" t="n">
        <v>921</v>
      </c>
      <c r="N565" s="33" t="n">
        <v>4</v>
      </c>
      <c r="O565" s="33" t="n">
        <v>12</v>
      </c>
      <c r="P565" s="34" t="s">
        <v>500</v>
      </c>
      <c r="Q565" s="32"/>
      <c r="R565" s="35"/>
      <c r="S565" s="36" t="n">
        <v>26</v>
      </c>
      <c r="T565" s="36" t="n">
        <f aca="false">T566+T567</f>
        <v>0</v>
      </c>
      <c r="U565" s="37" t="n">
        <f aca="false">T565/S565*100</f>
        <v>0</v>
      </c>
      <c r="V565" s="29"/>
      <c r="W565" s="30"/>
    </row>
    <row r="566" customFormat="false" ht="22.35" hidden="false" customHeight="true" outlineLevel="0" collapsed="false">
      <c r="A566" s="21"/>
      <c r="B566" s="31" t="s">
        <v>145</v>
      </c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2" t="n">
        <v>921</v>
      </c>
      <c r="N566" s="33" t="n">
        <v>4</v>
      </c>
      <c r="O566" s="33" t="n">
        <v>12</v>
      </c>
      <c r="P566" s="34" t="s">
        <v>500</v>
      </c>
      <c r="Q566" s="32" t="s">
        <v>146</v>
      </c>
      <c r="R566" s="35"/>
      <c r="S566" s="36" t="n">
        <v>22</v>
      </c>
      <c r="T566" s="36" t="n">
        <v>0</v>
      </c>
      <c r="U566" s="37" t="n">
        <f aca="false">T566/S566*100</f>
        <v>0</v>
      </c>
      <c r="V566" s="29"/>
      <c r="W566" s="30"/>
    </row>
    <row r="567" customFormat="false" ht="15" hidden="false" customHeight="true" outlineLevel="0" collapsed="false">
      <c r="A567" s="21"/>
      <c r="B567" s="31" t="s">
        <v>195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2" t="n">
        <v>921</v>
      </c>
      <c r="N567" s="33" t="n">
        <v>4</v>
      </c>
      <c r="O567" s="33" t="n">
        <v>12</v>
      </c>
      <c r="P567" s="34" t="s">
        <v>500</v>
      </c>
      <c r="Q567" s="32" t="s">
        <v>196</v>
      </c>
      <c r="R567" s="35"/>
      <c r="S567" s="36" t="n">
        <v>4</v>
      </c>
      <c r="T567" s="36" t="n">
        <v>0</v>
      </c>
      <c r="U567" s="37" t="n">
        <f aca="false">T567/S567*100</f>
        <v>0</v>
      </c>
      <c r="V567" s="29"/>
      <c r="W567" s="30"/>
    </row>
    <row r="568" customFormat="false" ht="22.35" hidden="false" customHeight="true" outlineLevel="0" collapsed="false">
      <c r="A568" s="21"/>
      <c r="B568" s="31" t="s">
        <v>501</v>
      </c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2" t="n">
        <v>921</v>
      </c>
      <c r="N568" s="33" t="n">
        <v>4</v>
      </c>
      <c r="O568" s="33" t="n">
        <v>12</v>
      </c>
      <c r="P568" s="34" t="s">
        <v>502</v>
      </c>
      <c r="Q568" s="32"/>
      <c r="R568" s="35"/>
      <c r="S568" s="36" t="n">
        <v>5</v>
      </c>
      <c r="T568" s="36" t="n">
        <f aca="false">T569</f>
        <v>5</v>
      </c>
      <c r="U568" s="37" t="n">
        <f aca="false">T568/S568*100</f>
        <v>100</v>
      </c>
      <c r="V568" s="29"/>
      <c r="W568" s="30"/>
    </row>
    <row r="569" customFormat="false" ht="22.35" hidden="false" customHeight="true" outlineLevel="0" collapsed="false">
      <c r="A569" s="21"/>
      <c r="B569" s="31" t="s">
        <v>499</v>
      </c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2" t="n">
        <v>921</v>
      </c>
      <c r="N569" s="33" t="n">
        <v>4</v>
      </c>
      <c r="O569" s="33" t="n">
        <v>12</v>
      </c>
      <c r="P569" s="34" t="s">
        <v>503</v>
      </c>
      <c r="Q569" s="32"/>
      <c r="R569" s="35"/>
      <c r="S569" s="36" t="n">
        <v>5</v>
      </c>
      <c r="T569" s="36" t="n">
        <f aca="false">T570</f>
        <v>5</v>
      </c>
      <c r="U569" s="37" t="n">
        <f aca="false">T569/S569*100</f>
        <v>100</v>
      </c>
      <c r="V569" s="29"/>
      <c r="W569" s="30"/>
    </row>
    <row r="570" customFormat="false" ht="15" hidden="false" customHeight="true" outlineLevel="0" collapsed="false">
      <c r="A570" s="21"/>
      <c r="B570" s="31" t="s">
        <v>195</v>
      </c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2" t="n">
        <v>921</v>
      </c>
      <c r="N570" s="33" t="n">
        <v>4</v>
      </c>
      <c r="O570" s="33" t="n">
        <v>12</v>
      </c>
      <c r="P570" s="34" t="s">
        <v>503</v>
      </c>
      <c r="Q570" s="32" t="s">
        <v>196</v>
      </c>
      <c r="R570" s="35"/>
      <c r="S570" s="36" t="n">
        <v>5</v>
      </c>
      <c r="T570" s="36" t="n">
        <v>5</v>
      </c>
      <c r="U570" s="37" t="n">
        <f aca="false">T570/S570*100</f>
        <v>100</v>
      </c>
      <c r="V570" s="29"/>
      <c r="W570" s="30"/>
    </row>
    <row r="571" customFormat="false" ht="32.8" hidden="false" customHeight="true" outlineLevel="0" collapsed="false">
      <c r="A571" s="21"/>
      <c r="B571" s="31" t="s">
        <v>504</v>
      </c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2" t="n">
        <v>921</v>
      </c>
      <c r="N571" s="33" t="n">
        <v>4</v>
      </c>
      <c r="O571" s="33" t="n">
        <v>12</v>
      </c>
      <c r="P571" s="34" t="s">
        <v>505</v>
      </c>
      <c r="Q571" s="32"/>
      <c r="R571" s="35"/>
      <c r="S571" s="36" t="n">
        <v>1580.7</v>
      </c>
      <c r="T571" s="36" t="n">
        <f aca="false">T572+T576</f>
        <v>1544.3</v>
      </c>
      <c r="U571" s="37" t="n">
        <f aca="false">T571/S571*100</f>
        <v>97.6972227494148</v>
      </c>
      <c r="V571" s="29"/>
      <c r="W571" s="30"/>
    </row>
    <row r="572" customFormat="false" ht="22.35" hidden="false" customHeight="true" outlineLevel="0" collapsed="false">
      <c r="A572" s="21"/>
      <c r="B572" s="31" t="s">
        <v>506</v>
      </c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2" t="n">
        <v>921</v>
      </c>
      <c r="N572" s="33" t="n">
        <v>4</v>
      </c>
      <c r="O572" s="33" t="n">
        <v>12</v>
      </c>
      <c r="P572" s="34" t="s">
        <v>507</v>
      </c>
      <c r="Q572" s="32"/>
      <c r="R572" s="35"/>
      <c r="S572" s="36" t="n">
        <v>585.5</v>
      </c>
      <c r="T572" s="36" t="n">
        <f aca="false">T573</f>
        <v>575.2</v>
      </c>
      <c r="U572" s="37" t="n">
        <f aca="false">T572/S572*100</f>
        <v>98.2408198121264</v>
      </c>
      <c r="V572" s="29"/>
      <c r="W572" s="30"/>
    </row>
    <row r="573" customFormat="false" ht="22.35" hidden="false" customHeight="true" outlineLevel="0" collapsed="false">
      <c r="A573" s="21"/>
      <c r="B573" s="31" t="s">
        <v>508</v>
      </c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2" t="n">
        <v>921</v>
      </c>
      <c r="N573" s="33" t="n">
        <v>4</v>
      </c>
      <c r="O573" s="33" t="n">
        <v>12</v>
      </c>
      <c r="P573" s="34" t="s">
        <v>509</v>
      </c>
      <c r="Q573" s="32"/>
      <c r="R573" s="35"/>
      <c r="S573" s="36" t="n">
        <v>585.5</v>
      </c>
      <c r="T573" s="36" t="n">
        <f aca="false">T574+T575</f>
        <v>575.2</v>
      </c>
      <c r="U573" s="37" t="n">
        <f aca="false">T573/S573*100</f>
        <v>98.2408198121264</v>
      </c>
      <c r="V573" s="29"/>
      <c r="W573" s="30"/>
    </row>
    <row r="574" customFormat="false" ht="22.35" hidden="false" customHeight="true" outlineLevel="0" collapsed="false">
      <c r="A574" s="21"/>
      <c r="B574" s="31" t="s">
        <v>145</v>
      </c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2" t="n">
        <v>921</v>
      </c>
      <c r="N574" s="33" t="n">
        <v>4</v>
      </c>
      <c r="O574" s="33" t="n">
        <v>12</v>
      </c>
      <c r="P574" s="34" t="s">
        <v>509</v>
      </c>
      <c r="Q574" s="32" t="s">
        <v>146</v>
      </c>
      <c r="R574" s="35"/>
      <c r="S574" s="36" t="n">
        <v>540.5</v>
      </c>
      <c r="T574" s="36" t="n">
        <v>530.2</v>
      </c>
      <c r="U574" s="37" t="n">
        <f aca="false">T574/S574*100</f>
        <v>98.0943570767808</v>
      </c>
      <c r="V574" s="29"/>
      <c r="W574" s="30"/>
    </row>
    <row r="575" customFormat="false" ht="15" hidden="false" customHeight="true" outlineLevel="0" collapsed="false">
      <c r="A575" s="21"/>
      <c r="B575" s="31" t="s">
        <v>195</v>
      </c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2" t="n">
        <v>921</v>
      </c>
      <c r="N575" s="33" t="n">
        <v>4</v>
      </c>
      <c r="O575" s="33" t="n">
        <v>12</v>
      </c>
      <c r="P575" s="34" t="s">
        <v>509</v>
      </c>
      <c r="Q575" s="32" t="s">
        <v>196</v>
      </c>
      <c r="R575" s="35"/>
      <c r="S575" s="36" t="n">
        <v>45</v>
      </c>
      <c r="T575" s="36" t="n">
        <v>45</v>
      </c>
      <c r="U575" s="37" t="n">
        <f aca="false">T575/S575*100</f>
        <v>100</v>
      </c>
      <c r="V575" s="29"/>
      <c r="W575" s="30"/>
    </row>
    <row r="576" customFormat="false" ht="22.35" hidden="false" customHeight="true" outlineLevel="0" collapsed="false">
      <c r="A576" s="21"/>
      <c r="B576" s="31" t="s">
        <v>510</v>
      </c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2" t="n">
        <v>921</v>
      </c>
      <c r="N576" s="33" t="n">
        <v>4</v>
      </c>
      <c r="O576" s="33" t="n">
        <v>12</v>
      </c>
      <c r="P576" s="34" t="s">
        <v>511</v>
      </c>
      <c r="Q576" s="32"/>
      <c r="R576" s="35"/>
      <c r="S576" s="36" t="n">
        <v>995.2</v>
      </c>
      <c r="T576" s="36" t="n">
        <f aca="false">T579+T581</f>
        <v>969.1</v>
      </c>
      <c r="U576" s="37" t="n">
        <f aca="false">T576/S576*100</f>
        <v>97.3774115755627</v>
      </c>
      <c r="V576" s="29"/>
      <c r="W576" s="30"/>
    </row>
    <row r="577" customFormat="false" ht="22.35" hidden="false" customHeight="true" outlineLevel="0" collapsed="false">
      <c r="A577" s="21"/>
      <c r="B577" s="31" t="s">
        <v>512</v>
      </c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2" t="n">
        <v>921</v>
      </c>
      <c r="N577" s="33" t="n">
        <v>4</v>
      </c>
      <c r="O577" s="33" t="n">
        <v>12</v>
      </c>
      <c r="P577" s="34" t="s">
        <v>513</v>
      </c>
      <c r="Q577" s="32"/>
      <c r="R577" s="35"/>
      <c r="S577" s="36" t="n">
        <v>4.5</v>
      </c>
      <c r="T577" s="36" t="n">
        <v>0</v>
      </c>
      <c r="U577" s="37" t="n">
        <f aca="false">T577/S577*100</f>
        <v>0</v>
      </c>
      <c r="V577" s="29"/>
      <c r="W577" s="30"/>
    </row>
    <row r="578" customFormat="false" ht="22.35" hidden="false" customHeight="true" outlineLevel="0" collapsed="false">
      <c r="A578" s="21"/>
      <c r="B578" s="31" t="s">
        <v>145</v>
      </c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2" t="n">
        <v>921</v>
      </c>
      <c r="N578" s="33" t="n">
        <v>4</v>
      </c>
      <c r="O578" s="33" t="n">
        <v>12</v>
      </c>
      <c r="P578" s="34" t="s">
        <v>513</v>
      </c>
      <c r="Q578" s="32" t="s">
        <v>146</v>
      </c>
      <c r="R578" s="35"/>
      <c r="S578" s="36" t="n">
        <v>4.5</v>
      </c>
      <c r="T578" s="36" t="n">
        <v>0</v>
      </c>
      <c r="U578" s="37" t="n">
        <f aca="false">T578/S578*100</f>
        <v>0</v>
      </c>
      <c r="V578" s="29"/>
      <c r="W578" s="30"/>
    </row>
    <row r="579" customFormat="false" ht="22.35" hidden="false" customHeight="true" outlineLevel="0" collapsed="false">
      <c r="A579" s="21"/>
      <c r="B579" s="31" t="s">
        <v>514</v>
      </c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2" t="n">
        <v>921</v>
      </c>
      <c r="N579" s="33" t="n">
        <v>4</v>
      </c>
      <c r="O579" s="33" t="n">
        <v>12</v>
      </c>
      <c r="P579" s="34" t="s">
        <v>515</v>
      </c>
      <c r="Q579" s="32"/>
      <c r="R579" s="35"/>
      <c r="S579" s="36" t="n">
        <v>571.6</v>
      </c>
      <c r="T579" s="36" t="n">
        <f aca="false">T580</f>
        <v>567.6</v>
      </c>
      <c r="U579" s="37" t="n">
        <f aca="false">T579/S579*100</f>
        <v>99.3002099370189</v>
      </c>
      <c r="V579" s="29"/>
      <c r="W579" s="30"/>
    </row>
    <row r="580" customFormat="false" ht="32.8" hidden="false" customHeight="true" outlineLevel="0" collapsed="false">
      <c r="A580" s="21"/>
      <c r="B580" s="31" t="s">
        <v>112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2" t="n">
        <v>921</v>
      </c>
      <c r="N580" s="33" t="n">
        <v>4</v>
      </c>
      <c r="O580" s="33" t="n">
        <v>12</v>
      </c>
      <c r="P580" s="34" t="s">
        <v>515</v>
      </c>
      <c r="Q580" s="32" t="s">
        <v>113</v>
      </c>
      <c r="R580" s="35"/>
      <c r="S580" s="36" t="n">
        <v>571.6</v>
      </c>
      <c r="T580" s="36" t="n">
        <v>567.6</v>
      </c>
      <c r="U580" s="37" t="n">
        <f aca="false">T580/S580*100</f>
        <v>99.3002099370189</v>
      </c>
      <c r="V580" s="29"/>
      <c r="W580" s="30"/>
    </row>
    <row r="581" customFormat="false" ht="22.35" hidden="false" customHeight="true" outlineLevel="0" collapsed="false">
      <c r="A581" s="21"/>
      <c r="B581" s="31" t="s">
        <v>516</v>
      </c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2" t="n">
        <v>921</v>
      </c>
      <c r="N581" s="33" t="n">
        <v>4</v>
      </c>
      <c r="O581" s="33" t="n">
        <v>12</v>
      </c>
      <c r="P581" s="34" t="s">
        <v>517</v>
      </c>
      <c r="Q581" s="32"/>
      <c r="R581" s="35"/>
      <c r="S581" s="36" t="n">
        <v>419.1</v>
      </c>
      <c r="T581" s="36" t="n">
        <f aca="false">T582</f>
        <v>401.5</v>
      </c>
      <c r="U581" s="37" t="n">
        <f aca="false">T581/S581*100</f>
        <v>95.8005249343832</v>
      </c>
      <c r="V581" s="29"/>
      <c r="W581" s="30"/>
    </row>
    <row r="582" customFormat="false" ht="32.8" hidden="false" customHeight="true" outlineLevel="0" collapsed="false">
      <c r="A582" s="21"/>
      <c r="B582" s="31" t="s">
        <v>112</v>
      </c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2" t="n">
        <v>921</v>
      </c>
      <c r="N582" s="33" t="n">
        <v>4</v>
      </c>
      <c r="O582" s="33" t="n">
        <v>12</v>
      </c>
      <c r="P582" s="34" t="s">
        <v>517</v>
      </c>
      <c r="Q582" s="32" t="s">
        <v>113</v>
      </c>
      <c r="R582" s="35"/>
      <c r="S582" s="36" t="n">
        <v>419.1</v>
      </c>
      <c r="T582" s="36" t="n">
        <v>401.5</v>
      </c>
      <c r="U582" s="37" t="n">
        <f aca="false">T582/S582*100</f>
        <v>95.8005249343832</v>
      </c>
      <c r="V582" s="29"/>
      <c r="W582" s="30"/>
    </row>
    <row r="583" customFormat="false" ht="22.35" hidden="false" customHeight="true" outlineLevel="0" collapsed="false">
      <c r="A583" s="21"/>
      <c r="B583" s="31" t="s">
        <v>518</v>
      </c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2" t="n">
        <v>921</v>
      </c>
      <c r="N583" s="33" t="n">
        <v>4</v>
      </c>
      <c r="O583" s="33" t="n">
        <v>12</v>
      </c>
      <c r="P583" s="34" t="s">
        <v>519</v>
      </c>
      <c r="Q583" s="32"/>
      <c r="R583" s="35"/>
      <c r="S583" s="36" t="n">
        <v>86.9</v>
      </c>
      <c r="T583" s="36" t="n">
        <f aca="false">T584+T592</f>
        <v>76</v>
      </c>
      <c r="U583" s="37" t="n">
        <f aca="false">T583/S583*100</f>
        <v>87.4568469505178</v>
      </c>
      <c r="V583" s="29"/>
      <c r="W583" s="30"/>
    </row>
    <row r="584" customFormat="false" ht="22.35" hidden="false" customHeight="true" outlineLevel="0" collapsed="false">
      <c r="A584" s="21"/>
      <c r="B584" s="31" t="s">
        <v>520</v>
      </c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2" t="n">
        <v>921</v>
      </c>
      <c r="N584" s="33" t="n">
        <v>4</v>
      </c>
      <c r="O584" s="33" t="n">
        <v>12</v>
      </c>
      <c r="P584" s="34" t="s">
        <v>521</v>
      </c>
      <c r="Q584" s="32"/>
      <c r="R584" s="35"/>
      <c r="S584" s="36" t="n">
        <v>78.9</v>
      </c>
      <c r="T584" s="36" t="n">
        <f aca="false">T585</f>
        <v>68</v>
      </c>
      <c r="U584" s="37" t="n">
        <f aca="false">T584/S584*100</f>
        <v>86.1850443599493</v>
      </c>
      <c r="V584" s="29"/>
      <c r="W584" s="30"/>
    </row>
    <row r="585" customFormat="false" ht="22.35" hidden="false" customHeight="true" outlineLevel="0" collapsed="false">
      <c r="A585" s="21"/>
      <c r="B585" s="31" t="s">
        <v>522</v>
      </c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2" t="n">
        <v>921</v>
      </c>
      <c r="N585" s="33" t="n">
        <v>4</v>
      </c>
      <c r="O585" s="33" t="n">
        <v>12</v>
      </c>
      <c r="P585" s="34" t="s">
        <v>523</v>
      </c>
      <c r="Q585" s="32"/>
      <c r="R585" s="35"/>
      <c r="S585" s="36" t="n">
        <v>78.9</v>
      </c>
      <c r="T585" s="36" t="n">
        <f aca="false">T586+T587+T588</f>
        <v>68</v>
      </c>
      <c r="U585" s="37" t="n">
        <f aca="false">T585/S585*100</f>
        <v>86.1850443599493</v>
      </c>
      <c r="V585" s="29"/>
      <c r="W585" s="30"/>
    </row>
    <row r="586" customFormat="false" ht="22.35" hidden="false" customHeight="true" outlineLevel="0" collapsed="false">
      <c r="A586" s="21"/>
      <c r="B586" s="31" t="s">
        <v>145</v>
      </c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2" t="n">
        <v>921</v>
      </c>
      <c r="N586" s="33" t="n">
        <v>4</v>
      </c>
      <c r="O586" s="33" t="n">
        <v>12</v>
      </c>
      <c r="P586" s="34" t="s">
        <v>523</v>
      </c>
      <c r="Q586" s="32" t="s">
        <v>146</v>
      </c>
      <c r="R586" s="35"/>
      <c r="S586" s="36" t="n">
        <v>34</v>
      </c>
      <c r="T586" s="36" t="n">
        <v>34</v>
      </c>
      <c r="U586" s="37" t="n">
        <f aca="false">T586/S586*100</f>
        <v>100</v>
      </c>
      <c r="V586" s="29"/>
      <c r="W586" s="30"/>
    </row>
    <row r="587" customFormat="false" ht="15" hidden="false" customHeight="true" outlineLevel="0" collapsed="false">
      <c r="A587" s="21"/>
      <c r="B587" s="31" t="s">
        <v>167</v>
      </c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2" t="n">
        <v>921</v>
      </c>
      <c r="N587" s="33" t="n">
        <v>4</v>
      </c>
      <c r="O587" s="33" t="n">
        <v>12</v>
      </c>
      <c r="P587" s="34" t="s">
        <v>523</v>
      </c>
      <c r="Q587" s="32" t="s">
        <v>168</v>
      </c>
      <c r="R587" s="35"/>
      <c r="S587" s="36" t="n">
        <v>33</v>
      </c>
      <c r="T587" s="36" t="n">
        <v>22.1</v>
      </c>
      <c r="U587" s="37" t="n">
        <f aca="false">T587/S587*100</f>
        <v>66.969696969697</v>
      </c>
      <c r="V587" s="29"/>
      <c r="W587" s="30"/>
    </row>
    <row r="588" customFormat="false" ht="15" hidden="false" customHeight="true" outlineLevel="0" collapsed="false">
      <c r="A588" s="21"/>
      <c r="B588" s="31" t="s">
        <v>195</v>
      </c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2" t="n">
        <v>921</v>
      </c>
      <c r="N588" s="33" t="n">
        <v>4</v>
      </c>
      <c r="O588" s="33" t="n">
        <v>12</v>
      </c>
      <c r="P588" s="34" t="s">
        <v>523</v>
      </c>
      <c r="Q588" s="32" t="s">
        <v>196</v>
      </c>
      <c r="R588" s="35"/>
      <c r="S588" s="36" t="n">
        <v>11.9</v>
      </c>
      <c r="T588" s="36" t="n">
        <v>11.9</v>
      </c>
      <c r="U588" s="37" t="n">
        <f aca="false">T588/S588*100</f>
        <v>100</v>
      </c>
      <c r="V588" s="29"/>
      <c r="W588" s="30"/>
    </row>
    <row r="589" customFormat="false" ht="12.6" hidden="true" customHeight="true" outlineLevel="0" collapsed="false">
      <c r="A589" s="21"/>
      <c r="B589" s="31" t="s">
        <v>524</v>
      </c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2" t="n">
        <v>921</v>
      </c>
      <c r="N589" s="33" t="n">
        <v>4</v>
      </c>
      <c r="O589" s="33" t="n">
        <v>12</v>
      </c>
      <c r="P589" s="34" t="s">
        <v>525</v>
      </c>
      <c r="Q589" s="32"/>
      <c r="R589" s="35"/>
      <c r="S589" s="36" t="n">
        <v>0</v>
      </c>
      <c r="T589" s="36"/>
      <c r="U589" s="37" t="e">
        <f aca="false">T589/S589*100</f>
        <v>#DIV/0!</v>
      </c>
      <c r="V589" s="29"/>
      <c r="W589" s="30"/>
    </row>
    <row r="590" customFormat="false" ht="12.6" hidden="true" customHeight="true" outlineLevel="0" collapsed="false">
      <c r="A590" s="21"/>
      <c r="B590" s="31" t="s">
        <v>522</v>
      </c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2" t="n">
        <v>921</v>
      </c>
      <c r="N590" s="33" t="n">
        <v>4</v>
      </c>
      <c r="O590" s="33" t="n">
        <v>12</v>
      </c>
      <c r="P590" s="34" t="s">
        <v>526</v>
      </c>
      <c r="Q590" s="32"/>
      <c r="R590" s="35"/>
      <c r="S590" s="36" t="n">
        <v>0</v>
      </c>
      <c r="T590" s="36"/>
      <c r="U590" s="37" t="e">
        <f aca="false">T590/S590*100</f>
        <v>#DIV/0!</v>
      </c>
      <c r="V590" s="29"/>
      <c r="W590" s="30"/>
    </row>
    <row r="591" customFormat="false" ht="12.6" hidden="true" customHeight="true" outlineLevel="0" collapsed="false">
      <c r="A591" s="21"/>
      <c r="B591" s="31" t="s">
        <v>145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2" t="n">
        <v>921</v>
      </c>
      <c r="N591" s="33" t="n">
        <v>4</v>
      </c>
      <c r="O591" s="33" t="n">
        <v>12</v>
      </c>
      <c r="P591" s="34" t="s">
        <v>526</v>
      </c>
      <c r="Q591" s="32" t="s">
        <v>146</v>
      </c>
      <c r="R591" s="35"/>
      <c r="S591" s="36" t="n">
        <v>0</v>
      </c>
      <c r="T591" s="36"/>
      <c r="U591" s="37" t="e">
        <f aca="false">T591/S591*100</f>
        <v>#DIV/0!</v>
      </c>
      <c r="V591" s="29"/>
      <c r="W591" s="30"/>
    </row>
    <row r="592" customFormat="false" ht="22.35" hidden="false" customHeight="true" outlineLevel="0" collapsed="false">
      <c r="A592" s="21"/>
      <c r="B592" s="31" t="s">
        <v>527</v>
      </c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2" t="n">
        <v>921</v>
      </c>
      <c r="N592" s="33" t="n">
        <v>4</v>
      </c>
      <c r="O592" s="33" t="n">
        <v>12</v>
      </c>
      <c r="P592" s="34" t="s">
        <v>528</v>
      </c>
      <c r="Q592" s="32"/>
      <c r="R592" s="35"/>
      <c r="S592" s="36" t="n">
        <v>8</v>
      </c>
      <c r="T592" s="36" t="n">
        <f aca="false">T593</f>
        <v>8</v>
      </c>
      <c r="U592" s="37" t="n">
        <f aca="false">T592/S592*100</f>
        <v>100</v>
      </c>
      <c r="V592" s="29"/>
      <c r="W592" s="30"/>
    </row>
    <row r="593" customFormat="false" ht="22.35" hidden="false" customHeight="true" outlineLevel="0" collapsed="false">
      <c r="A593" s="21"/>
      <c r="B593" s="31" t="s">
        <v>522</v>
      </c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2" t="n">
        <v>921</v>
      </c>
      <c r="N593" s="33" t="n">
        <v>4</v>
      </c>
      <c r="O593" s="33" t="n">
        <v>12</v>
      </c>
      <c r="P593" s="34" t="s">
        <v>529</v>
      </c>
      <c r="Q593" s="32"/>
      <c r="R593" s="35"/>
      <c r="S593" s="36" t="n">
        <v>8</v>
      </c>
      <c r="T593" s="36" t="n">
        <f aca="false">T594</f>
        <v>8</v>
      </c>
      <c r="U593" s="37" t="n">
        <f aca="false">T593/S593*100</f>
        <v>100</v>
      </c>
      <c r="V593" s="29"/>
      <c r="W593" s="30"/>
    </row>
    <row r="594" customFormat="false" ht="22.35" hidden="false" customHeight="true" outlineLevel="0" collapsed="false">
      <c r="A594" s="21"/>
      <c r="B594" s="31" t="s">
        <v>145</v>
      </c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2" t="n">
        <v>921</v>
      </c>
      <c r="N594" s="33" t="n">
        <v>4</v>
      </c>
      <c r="O594" s="33" t="n">
        <v>12</v>
      </c>
      <c r="P594" s="34" t="s">
        <v>529</v>
      </c>
      <c r="Q594" s="32" t="s">
        <v>146</v>
      </c>
      <c r="R594" s="35"/>
      <c r="S594" s="36" t="n">
        <v>8</v>
      </c>
      <c r="T594" s="36" t="n">
        <v>8</v>
      </c>
      <c r="U594" s="37" t="n">
        <f aca="false">T594/S594*100</f>
        <v>100</v>
      </c>
      <c r="V594" s="29"/>
      <c r="W594" s="30"/>
    </row>
    <row r="595" customFormat="false" ht="12.6" hidden="true" customHeight="true" outlineLevel="0" collapsed="false">
      <c r="A595" s="21"/>
      <c r="B595" s="31" t="s">
        <v>530</v>
      </c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2" t="n">
        <v>921</v>
      </c>
      <c r="N595" s="33" t="n">
        <v>4</v>
      </c>
      <c r="O595" s="33" t="n">
        <v>12</v>
      </c>
      <c r="P595" s="34" t="s">
        <v>531</v>
      </c>
      <c r="Q595" s="32"/>
      <c r="R595" s="35"/>
      <c r="S595" s="36" t="n">
        <v>0</v>
      </c>
      <c r="T595" s="36"/>
      <c r="U595" s="37" t="e">
        <f aca="false">T595/S595*100</f>
        <v>#DIV/0!</v>
      </c>
      <c r="V595" s="29"/>
      <c r="W595" s="30"/>
    </row>
    <row r="596" customFormat="false" ht="12.6" hidden="true" customHeight="true" outlineLevel="0" collapsed="false">
      <c r="A596" s="21"/>
      <c r="B596" s="31" t="s">
        <v>522</v>
      </c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2" t="n">
        <v>921</v>
      </c>
      <c r="N596" s="33" t="n">
        <v>4</v>
      </c>
      <c r="O596" s="33" t="n">
        <v>12</v>
      </c>
      <c r="P596" s="34" t="s">
        <v>532</v>
      </c>
      <c r="Q596" s="32"/>
      <c r="R596" s="35"/>
      <c r="S596" s="36" t="n">
        <v>0</v>
      </c>
      <c r="T596" s="36"/>
      <c r="U596" s="37" t="e">
        <f aca="false">T596/S596*100</f>
        <v>#DIV/0!</v>
      </c>
      <c r="V596" s="29"/>
      <c r="W596" s="30"/>
    </row>
    <row r="597" customFormat="false" ht="22.35" hidden="true" customHeight="true" outlineLevel="0" collapsed="false">
      <c r="A597" s="21"/>
      <c r="B597" s="31" t="s">
        <v>145</v>
      </c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2" t="n">
        <v>921</v>
      </c>
      <c r="N597" s="33" t="n">
        <v>4</v>
      </c>
      <c r="O597" s="33" t="n">
        <v>12</v>
      </c>
      <c r="P597" s="34" t="s">
        <v>532</v>
      </c>
      <c r="Q597" s="32" t="s">
        <v>146</v>
      </c>
      <c r="R597" s="35"/>
      <c r="S597" s="36" t="n">
        <v>0</v>
      </c>
      <c r="T597" s="36"/>
      <c r="U597" s="37" t="e">
        <f aca="false">T597/S597*100</f>
        <v>#DIV/0!</v>
      </c>
      <c r="V597" s="29"/>
      <c r="W597" s="30"/>
    </row>
    <row r="598" customFormat="false" ht="15" hidden="false" customHeight="true" outlineLevel="0" collapsed="false">
      <c r="A598" s="21"/>
      <c r="B598" s="31" t="s">
        <v>252</v>
      </c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2" t="n">
        <v>921</v>
      </c>
      <c r="N598" s="33" t="n">
        <v>5</v>
      </c>
      <c r="O598" s="33" t="n">
        <v>0</v>
      </c>
      <c r="P598" s="34"/>
      <c r="Q598" s="32"/>
      <c r="R598" s="35"/>
      <c r="S598" s="36" t="n">
        <v>173905.7</v>
      </c>
      <c r="T598" s="36" t="n">
        <f aca="false">T599+T609+T669+T707</f>
        <v>166842.6</v>
      </c>
      <c r="U598" s="37" t="n">
        <f aca="false">T598/S598*100</f>
        <v>95.9385460051051</v>
      </c>
      <c r="V598" s="29"/>
      <c r="W598" s="30"/>
    </row>
    <row r="599" customFormat="false" ht="15" hidden="false" customHeight="true" outlineLevel="0" collapsed="false">
      <c r="A599" s="21"/>
      <c r="B599" s="31" t="s">
        <v>253</v>
      </c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2" t="n">
        <v>921</v>
      </c>
      <c r="N599" s="33" t="n">
        <v>5</v>
      </c>
      <c r="O599" s="33" t="n">
        <v>1</v>
      </c>
      <c r="P599" s="34"/>
      <c r="Q599" s="32"/>
      <c r="R599" s="35"/>
      <c r="S599" s="36" t="n">
        <v>3555</v>
      </c>
      <c r="T599" s="36" t="n">
        <f aca="false">T600+T605</f>
        <v>3540</v>
      </c>
      <c r="U599" s="37" t="n">
        <f aca="false">T599/S599*100</f>
        <v>99.57805907173</v>
      </c>
      <c r="V599" s="29"/>
      <c r="W599" s="30"/>
    </row>
    <row r="600" customFormat="false" ht="32.8" hidden="false" customHeight="true" outlineLevel="0" collapsed="false">
      <c r="A600" s="21"/>
      <c r="B600" s="31" t="s">
        <v>226</v>
      </c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2" t="n">
        <v>921</v>
      </c>
      <c r="N600" s="33" t="n">
        <v>5</v>
      </c>
      <c r="O600" s="33" t="n">
        <v>1</v>
      </c>
      <c r="P600" s="34" t="s">
        <v>227</v>
      </c>
      <c r="Q600" s="32"/>
      <c r="R600" s="35"/>
      <c r="S600" s="36" t="n">
        <v>3355</v>
      </c>
      <c r="T600" s="36" t="n">
        <f aca="false">T601</f>
        <v>3355</v>
      </c>
      <c r="U600" s="37" t="n">
        <f aca="false">T600/S600*100</f>
        <v>100</v>
      </c>
      <c r="V600" s="29"/>
      <c r="W600" s="30"/>
    </row>
    <row r="601" customFormat="false" ht="15" hidden="false" customHeight="true" outlineLevel="0" collapsed="false">
      <c r="A601" s="21"/>
      <c r="B601" s="31" t="s">
        <v>533</v>
      </c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2" t="n">
        <v>921</v>
      </c>
      <c r="N601" s="33" t="n">
        <v>5</v>
      </c>
      <c r="O601" s="33" t="n">
        <v>1</v>
      </c>
      <c r="P601" s="34" t="s">
        <v>534</v>
      </c>
      <c r="Q601" s="32"/>
      <c r="R601" s="35"/>
      <c r="S601" s="36" t="n">
        <v>3355</v>
      </c>
      <c r="T601" s="36" t="n">
        <f aca="false">T602</f>
        <v>3355</v>
      </c>
      <c r="U601" s="37" t="n">
        <f aca="false">T601/S601*100</f>
        <v>100</v>
      </c>
      <c r="V601" s="29"/>
      <c r="W601" s="30"/>
    </row>
    <row r="602" customFormat="false" ht="22.35" hidden="false" customHeight="true" outlineLevel="0" collapsed="false">
      <c r="A602" s="21"/>
      <c r="B602" s="31" t="s">
        <v>535</v>
      </c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2" t="n">
        <v>921</v>
      </c>
      <c r="N602" s="33" t="n">
        <v>5</v>
      </c>
      <c r="O602" s="33" t="n">
        <v>1</v>
      </c>
      <c r="P602" s="34" t="s">
        <v>536</v>
      </c>
      <c r="Q602" s="32"/>
      <c r="R602" s="35"/>
      <c r="S602" s="36" t="n">
        <v>3355</v>
      </c>
      <c r="T602" s="36" t="n">
        <f aca="false">T603</f>
        <v>3355</v>
      </c>
      <c r="U602" s="37" t="n">
        <f aca="false">T602/S602*100</f>
        <v>100</v>
      </c>
      <c r="V602" s="29"/>
      <c r="W602" s="30"/>
    </row>
    <row r="603" customFormat="false" ht="15" hidden="false" customHeight="true" outlineLevel="0" collapsed="false">
      <c r="A603" s="21"/>
      <c r="B603" s="31" t="s">
        <v>537</v>
      </c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2" t="n">
        <v>921</v>
      </c>
      <c r="N603" s="33" t="n">
        <v>5</v>
      </c>
      <c r="O603" s="33" t="n">
        <v>1</v>
      </c>
      <c r="P603" s="34" t="s">
        <v>538</v>
      </c>
      <c r="Q603" s="32"/>
      <c r="R603" s="35"/>
      <c r="S603" s="36" t="n">
        <v>3355</v>
      </c>
      <c r="T603" s="36" t="n">
        <f aca="false">T604</f>
        <v>3355</v>
      </c>
      <c r="U603" s="37" t="n">
        <f aca="false">T603/S603*100</f>
        <v>100</v>
      </c>
      <c r="V603" s="29"/>
      <c r="W603" s="30"/>
    </row>
    <row r="604" customFormat="false" ht="15" hidden="false" customHeight="true" outlineLevel="0" collapsed="false">
      <c r="A604" s="21"/>
      <c r="B604" s="31" t="s">
        <v>108</v>
      </c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2" t="n">
        <v>921</v>
      </c>
      <c r="N604" s="33" t="n">
        <v>5</v>
      </c>
      <c r="O604" s="33" t="n">
        <v>1</v>
      </c>
      <c r="P604" s="34" t="s">
        <v>538</v>
      </c>
      <c r="Q604" s="32" t="n">
        <v>620</v>
      </c>
      <c r="R604" s="35"/>
      <c r="S604" s="36" t="n">
        <v>3355</v>
      </c>
      <c r="T604" s="36" t="n">
        <v>3355</v>
      </c>
      <c r="U604" s="37" t="n">
        <f aca="false">T604/S604*100</f>
        <v>100</v>
      </c>
      <c r="V604" s="29"/>
      <c r="W604" s="30"/>
    </row>
    <row r="605" customFormat="false" ht="43.25" hidden="false" customHeight="true" outlineLevel="0" collapsed="false">
      <c r="A605" s="21"/>
      <c r="B605" s="31" t="s">
        <v>539</v>
      </c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2" t="n">
        <v>921</v>
      </c>
      <c r="N605" s="33" t="n">
        <v>5</v>
      </c>
      <c r="O605" s="33" t="n">
        <v>1</v>
      </c>
      <c r="P605" s="34" t="s">
        <v>540</v>
      </c>
      <c r="Q605" s="32"/>
      <c r="R605" s="35"/>
      <c r="S605" s="36" t="n">
        <v>200</v>
      </c>
      <c r="T605" s="36" t="n">
        <f aca="false">T606</f>
        <v>185</v>
      </c>
      <c r="U605" s="37" t="n">
        <f aca="false">T605/S605*100</f>
        <v>92.5</v>
      </c>
      <c r="V605" s="29"/>
      <c r="W605" s="30"/>
    </row>
    <row r="606" customFormat="false" ht="22.35" hidden="false" customHeight="true" outlineLevel="0" collapsed="false">
      <c r="A606" s="21"/>
      <c r="B606" s="31" t="s">
        <v>541</v>
      </c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2" t="n">
        <v>921</v>
      </c>
      <c r="N606" s="33" t="n">
        <v>5</v>
      </c>
      <c r="O606" s="33" t="n">
        <v>1</v>
      </c>
      <c r="P606" s="34" t="s">
        <v>542</v>
      </c>
      <c r="Q606" s="32"/>
      <c r="R606" s="35"/>
      <c r="S606" s="36" t="n">
        <v>200</v>
      </c>
      <c r="T606" s="36" t="n">
        <f aca="false">T607</f>
        <v>185</v>
      </c>
      <c r="U606" s="37" t="n">
        <f aca="false">T606/S606*100</f>
        <v>92.5</v>
      </c>
      <c r="V606" s="29"/>
      <c r="W606" s="30"/>
    </row>
    <row r="607" customFormat="false" ht="15" hidden="false" customHeight="true" outlineLevel="0" collapsed="false">
      <c r="A607" s="21"/>
      <c r="B607" s="31" t="s">
        <v>543</v>
      </c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2" t="n">
        <v>921</v>
      </c>
      <c r="N607" s="33" t="n">
        <v>5</v>
      </c>
      <c r="O607" s="33" t="n">
        <v>1</v>
      </c>
      <c r="P607" s="34" t="s">
        <v>544</v>
      </c>
      <c r="Q607" s="32"/>
      <c r="R607" s="35"/>
      <c r="S607" s="36" t="n">
        <v>200</v>
      </c>
      <c r="T607" s="36" t="n">
        <f aca="false">T608</f>
        <v>185</v>
      </c>
      <c r="U607" s="37" t="n">
        <f aca="false">T607/S607*100</f>
        <v>92.5</v>
      </c>
      <c r="V607" s="29"/>
      <c r="W607" s="30"/>
    </row>
    <row r="608" customFormat="false" ht="22.35" hidden="false" customHeight="true" outlineLevel="0" collapsed="false">
      <c r="A608" s="21"/>
      <c r="B608" s="31" t="s">
        <v>145</v>
      </c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2" t="n">
        <v>921</v>
      </c>
      <c r="N608" s="33" t="n">
        <v>5</v>
      </c>
      <c r="O608" s="33" t="n">
        <v>1</v>
      </c>
      <c r="P608" s="34" t="s">
        <v>544</v>
      </c>
      <c r="Q608" s="32" t="s">
        <v>146</v>
      </c>
      <c r="R608" s="35"/>
      <c r="S608" s="36" t="n">
        <v>200</v>
      </c>
      <c r="T608" s="36" t="n">
        <v>185</v>
      </c>
      <c r="U608" s="37" t="n">
        <f aca="false">T608/S608*100</f>
        <v>92.5</v>
      </c>
      <c r="V608" s="29"/>
      <c r="W608" s="30"/>
    </row>
    <row r="609" customFormat="false" ht="15" hidden="false" customHeight="true" outlineLevel="0" collapsed="false">
      <c r="A609" s="21"/>
      <c r="B609" s="31" t="s">
        <v>258</v>
      </c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2" t="n">
        <v>921</v>
      </c>
      <c r="N609" s="33" t="n">
        <v>5</v>
      </c>
      <c r="O609" s="33" t="n">
        <v>2</v>
      </c>
      <c r="P609" s="34"/>
      <c r="Q609" s="32"/>
      <c r="R609" s="35"/>
      <c r="S609" s="36" t="n">
        <v>65655.8</v>
      </c>
      <c r="T609" s="36" t="n">
        <f aca="false">T610+T615+T622+T632+T657+T664</f>
        <v>60802.4</v>
      </c>
      <c r="U609" s="37" t="n">
        <f aca="false">T609/S609*100</f>
        <v>92.6078122572568</v>
      </c>
      <c r="V609" s="29"/>
      <c r="W609" s="30"/>
    </row>
    <row r="610" customFormat="false" ht="32.8" hidden="false" customHeight="true" outlineLevel="0" collapsed="false">
      <c r="A610" s="21"/>
      <c r="B610" s="31" t="s">
        <v>226</v>
      </c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2" t="n">
        <v>921</v>
      </c>
      <c r="N610" s="33" t="n">
        <v>5</v>
      </c>
      <c r="O610" s="33" t="n">
        <v>2</v>
      </c>
      <c r="P610" s="34" t="s">
        <v>227</v>
      </c>
      <c r="Q610" s="32"/>
      <c r="R610" s="35"/>
      <c r="S610" s="36" t="n">
        <v>90.5</v>
      </c>
      <c r="T610" s="36" t="n">
        <f aca="false">T611</f>
        <v>89.5</v>
      </c>
      <c r="U610" s="37" t="n">
        <f aca="false">T610/S610*100</f>
        <v>98.8950276243094</v>
      </c>
      <c r="V610" s="29"/>
      <c r="W610" s="30"/>
    </row>
    <row r="611" customFormat="false" ht="32.8" hidden="false" customHeight="true" outlineLevel="0" collapsed="false">
      <c r="A611" s="21"/>
      <c r="B611" s="31" t="s">
        <v>228</v>
      </c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2" t="n">
        <v>921</v>
      </c>
      <c r="N611" s="33" t="n">
        <v>5</v>
      </c>
      <c r="O611" s="33" t="n">
        <v>2</v>
      </c>
      <c r="P611" s="34" t="s">
        <v>229</v>
      </c>
      <c r="Q611" s="32"/>
      <c r="R611" s="35"/>
      <c r="S611" s="36" t="n">
        <v>90.5</v>
      </c>
      <c r="T611" s="36" t="n">
        <f aca="false">T612</f>
        <v>89.5</v>
      </c>
      <c r="U611" s="37" t="n">
        <f aca="false">T611/S611*100</f>
        <v>98.8950276243094</v>
      </c>
      <c r="V611" s="29"/>
      <c r="W611" s="30"/>
    </row>
    <row r="612" customFormat="false" ht="22.35" hidden="false" customHeight="true" outlineLevel="0" collapsed="false">
      <c r="A612" s="21"/>
      <c r="B612" s="31" t="s">
        <v>241</v>
      </c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2" t="n">
        <v>921</v>
      </c>
      <c r="N612" s="33" t="n">
        <v>5</v>
      </c>
      <c r="O612" s="33" t="n">
        <v>2</v>
      </c>
      <c r="P612" s="34" t="s">
        <v>242</v>
      </c>
      <c r="Q612" s="32"/>
      <c r="R612" s="35"/>
      <c r="S612" s="36" t="n">
        <v>90.5</v>
      </c>
      <c r="T612" s="36" t="n">
        <f aca="false">T613</f>
        <v>89.5</v>
      </c>
      <c r="U612" s="37" t="n">
        <f aca="false">T612/S612*100</f>
        <v>98.8950276243094</v>
      </c>
      <c r="V612" s="29"/>
      <c r="W612" s="30"/>
    </row>
    <row r="613" customFormat="false" ht="15" hidden="false" customHeight="true" outlineLevel="0" collapsed="false">
      <c r="A613" s="21"/>
      <c r="B613" s="31" t="s">
        <v>243</v>
      </c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2" t="n">
        <v>921</v>
      </c>
      <c r="N613" s="33" t="n">
        <v>5</v>
      </c>
      <c r="O613" s="33" t="n">
        <v>2</v>
      </c>
      <c r="P613" s="34" t="s">
        <v>244</v>
      </c>
      <c r="Q613" s="32"/>
      <c r="R613" s="35"/>
      <c r="S613" s="36" t="n">
        <v>90.5</v>
      </c>
      <c r="T613" s="36" t="n">
        <f aca="false">T614</f>
        <v>89.5</v>
      </c>
      <c r="U613" s="37" t="n">
        <f aca="false">T613/S613*100</f>
        <v>98.8950276243094</v>
      </c>
      <c r="V613" s="29"/>
      <c r="W613" s="30"/>
    </row>
    <row r="614" customFormat="false" ht="22.35" hidden="false" customHeight="true" outlineLevel="0" collapsed="false">
      <c r="A614" s="21"/>
      <c r="B614" s="31" t="s">
        <v>145</v>
      </c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2" t="n">
        <v>921</v>
      </c>
      <c r="N614" s="33" t="n">
        <v>5</v>
      </c>
      <c r="O614" s="33" t="n">
        <v>2</v>
      </c>
      <c r="P614" s="34" t="s">
        <v>244</v>
      </c>
      <c r="Q614" s="32" t="s">
        <v>146</v>
      </c>
      <c r="R614" s="35"/>
      <c r="S614" s="36" t="n">
        <v>90.5</v>
      </c>
      <c r="T614" s="36" t="n">
        <v>89.5</v>
      </c>
      <c r="U614" s="37" t="n">
        <f aca="false">T614/S614*100</f>
        <v>98.8950276243094</v>
      </c>
      <c r="V614" s="29"/>
      <c r="W614" s="30"/>
    </row>
    <row r="615" customFormat="false" ht="32.8" hidden="false" customHeight="true" outlineLevel="0" collapsed="false">
      <c r="A615" s="21"/>
      <c r="B615" s="31" t="s">
        <v>286</v>
      </c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2" t="n">
        <v>921</v>
      </c>
      <c r="N615" s="33" t="n">
        <v>5</v>
      </c>
      <c r="O615" s="33" t="n">
        <v>2</v>
      </c>
      <c r="P615" s="34" t="s">
        <v>287</v>
      </c>
      <c r="Q615" s="32"/>
      <c r="R615" s="35"/>
      <c r="S615" s="36" t="n">
        <v>10248.8</v>
      </c>
      <c r="T615" s="36" t="n">
        <f aca="false">T616</f>
        <v>8982.9</v>
      </c>
      <c r="U615" s="37" t="n">
        <f aca="false">T615/S615*100</f>
        <v>87.6483100460542</v>
      </c>
      <c r="V615" s="29"/>
      <c r="W615" s="30"/>
    </row>
    <row r="616" customFormat="false" ht="22.35" hidden="false" customHeight="true" outlineLevel="0" collapsed="false">
      <c r="A616" s="21"/>
      <c r="B616" s="31" t="s">
        <v>338</v>
      </c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2" t="n">
        <v>921</v>
      </c>
      <c r="N616" s="33" t="n">
        <v>5</v>
      </c>
      <c r="O616" s="33" t="n">
        <v>2</v>
      </c>
      <c r="P616" s="34" t="s">
        <v>339</v>
      </c>
      <c r="Q616" s="32"/>
      <c r="R616" s="35"/>
      <c r="S616" s="36" t="n">
        <v>10248.8</v>
      </c>
      <c r="T616" s="36" t="n">
        <f aca="false">T617</f>
        <v>8982.9</v>
      </c>
      <c r="U616" s="37" t="n">
        <f aca="false">T616/S616*100</f>
        <v>87.6483100460542</v>
      </c>
      <c r="V616" s="29"/>
      <c r="W616" s="30"/>
    </row>
    <row r="617" customFormat="false" ht="22.35" hidden="false" customHeight="true" outlineLevel="0" collapsed="false">
      <c r="A617" s="21"/>
      <c r="B617" s="31" t="s">
        <v>344</v>
      </c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2" t="n">
        <v>921</v>
      </c>
      <c r="N617" s="33" t="n">
        <v>5</v>
      </c>
      <c r="O617" s="33" t="n">
        <v>2</v>
      </c>
      <c r="P617" s="34" t="s">
        <v>345</v>
      </c>
      <c r="Q617" s="32"/>
      <c r="R617" s="35"/>
      <c r="S617" s="36" t="n">
        <v>10248.8</v>
      </c>
      <c r="T617" s="36" t="n">
        <f aca="false">T618+T620</f>
        <v>8982.9</v>
      </c>
      <c r="U617" s="37" t="n">
        <f aca="false">T617/S617*100</f>
        <v>87.6483100460542</v>
      </c>
      <c r="V617" s="29"/>
      <c r="W617" s="30"/>
    </row>
    <row r="618" customFormat="false" ht="22.35" hidden="false" customHeight="true" outlineLevel="0" collapsed="false">
      <c r="A618" s="21"/>
      <c r="B618" s="31" t="s">
        <v>545</v>
      </c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2" t="n">
        <v>921</v>
      </c>
      <c r="N618" s="33" t="n">
        <v>5</v>
      </c>
      <c r="O618" s="33" t="n">
        <v>2</v>
      </c>
      <c r="P618" s="34" t="s">
        <v>546</v>
      </c>
      <c r="Q618" s="32"/>
      <c r="R618" s="35"/>
      <c r="S618" s="36" t="n">
        <v>27</v>
      </c>
      <c r="T618" s="36" t="n">
        <f aca="false">T619</f>
        <v>27</v>
      </c>
      <c r="U618" s="37" t="n">
        <f aca="false">T618/S618*100</f>
        <v>100</v>
      </c>
      <c r="V618" s="29"/>
      <c r="W618" s="30"/>
    </row>
    <row r="619" customFormat="false" ht="22.35" hidden="false" customHeight="true" outlineLevel="0" collapsed="false">
      <c r="A619" s="21"/>
      <c r="B619" s="31" t="s">
        <v>145</v>
      </c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2" t="n">
        <v>921</v>
      </c>
      <c r="N619" s="33" t="n">
        <v>5</v>
      </c>
      <c r="O619" s="33" t="n">
        <v>2</v>
      </c>
      <c r="P619" s="34" t="s">
        <v>546</v>
      </c>
      <c r="Q619" s="32" t="s">
        <v>146</v>
      </c>
      <c r="R619" s="35"/>
      <c r="S619" s="36" t="n">
        <v>27</v>
      </c>
      <c r="T619" s="36" t="n">
        <v>27</v>
      </c>
      <c r="U619" s="37" t="n">
        <f aca="false">T619/S619*100</f>
        <v>100</v>
      </c>
      <c r="V619" s="29"/>
      <c r="W619" s="30"/>
    </row>
    <row r="620" customFormat="false" ht="15" hidden="false" customHeight="true" outlineLevel="0" collapsed="false">
      <c r="A620" s="21"/>
      <c r="B620" s="31" t="s">
        <v>346</v>
      </c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2" t="n">
        <v>921</v>
      </c>
      <c r="N620" s="33" t="n">
        <v>5</v>
      </c>
      <c r="O620" s="33" t="n">
        <v>2</v>
      </c>
      <c r="P620" s="34" t="s">
        <v>347</v>
      </c>
      <c r="Q620" s="32"/>
      <c r="R620" s="35"/>
      <c r="S620" s="36" t="n">
        <v>10221.8</v>
      </c>
      <c r="T620" s="36" t="n">
        <f aca="false">T621</f>
        <v>8955.9</v>
      </c>
      <c r="U620" s="37" t="n">
        <f aca="false">T620/S620*100</f>
        <v>87.6156841260835</v>
      </c>
      <c r="V620" s="29"/>
      <c r="W620" s="30"/>
    </row>
    <row r="621" customFormat="false" ht="22.35" hidden="false" customHeight="true" outlineLevel="0" collapsed="false">
      <c r="A621" s="21"/>
      <c r="B621" s="31" t="s">
        <v>145</v>
      </c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2" t="n">
        <v>921</v>
      </c>
      <c r="N621" s="33" t="n">
        <v>5</v>
      </c>
      <c r="O621" s="33" t="n">
        <v>2</v>
      </c>
      <c r="P621" s="34" t="s">
        <v>347</v>
      </c>
      <c r="Q621" s="32" t="s">
        <v>146</v>
      </c>
      <c r="R621" s="35"/>
      <c r="S621" s="36" t="n">
        <v>10221.8</v>
      </c>
      <c r="T621" s="36" t="n">
        <v>8955.9</v>
      </c>
      <c r="U621" s="37" t="n">
        <f aca="false">T621/S621*100</f>
        <v>87.6156841260835</v>
      </c>
      <c r="V621" s="29"/>
      <c r="W621" s="30"/>
    </row>
    <row r="622" customFormat="false" ht="22.35" hidden="false" customHeight="true" outlineLevel="0" collapsed="false">
      <c r="A622" s="21"/>
      <c r="B622" s="31" t="s">
        <v>547</v>
      </c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2" t="n">
        <v>921</v>
      </c>
      <c r="N622" s="33" t="n">
        <v>5</v>
      </c>
      <c r="O622" s="33" t="n">
        <v>2</v>
      </c>
      <c r="P622" s="34" t="s">
        <v>548</v>
      </c>
      <c r="Q622" s="32"/>
      <c r="R622" s="35"/>
      <c r="S622" s="36" t="n">
        <v>3875.8</v>
      </c>
      <c r="T622" s="36" t="n">
        <f aca="false">T623+T627</f>
        <v>3869.8</v>
      </c>
      <c r="U622" s="37" t="n">
        <f aca="false">T622/S622*100</f>
        <v>99.8451932504257</v>
      </c>
      <c r="V622" s="29"/>
      <c r="W622" s="30"/>
    </row>
    <row r="623" customFormat="false" ht="22.35" hidden="false" customHeight="true" outlineLevel="0" collapsed="false">
      <c r="A623" s="21"/>
      <c r="B623" s="31" t="s">
        <v>549</v>
      </c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2" t="n">
        <v>921</v>
      </c>
      <c r="N623" s="33" t="n">
        <v>5</v>
      </c>
      <c r="O623" s="33" t="n">
        <v>2</v>
      </c>
      <c r="P623" s="34" t="s">
        <v>550</v>
      </c>
      <c r="Q623" s="32"/>
      <c r="R623" s="35"/>
      <c r="S623" s="36" t="n">
        <v>819.4</v>
      </c>
      <c r="T623" s="36" t="n">
        <f aca="false">T624</f>
        <v>819.2</v>
      </c>
      <c r="U623" s="37" t="n">
        <f aca="false">T623/S623*100</f>
        <v>99.9755918965097</v>
      </c>
      <c r="V623" s="29"/>
      <c r="W623" s="30"/>
    </row>
    <row r="624" customFormat="false" ht="22.35" hidden="false" customHeight="true" outlineLevel="0" collapsed="false">
      <c r="A624" s="21"/>
      <c r="B624" s="31" t="s">
        <v>551</v>
      </c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2" t="n">
        <v>921</v>
      </c>
      <c r="N624" s="33" t="n">
        <v>5</v>
      </c>
      <c r="O624" s="33" t="n">
        <v>2</v>
      </c>
      <c r="P624" s="34" t="s">
        <v>552</v>
      </c>
      <c r="Q624" s="32"/>
      <c r="R624" s="35"/>
      <c r="S624" s="36" t="n">
        <v>819.4</v>
      </c>
      <c r="T624" s="36" t="n">
        <f aca="false">T625+T626</f>
        <v>819.2</v>
      </c>
      <c r="U624" s="37" t="n">
        <f aca="false">T624/S624*100</f>
        <v>99.9755918965097</v>
      </c>
      <c r="V624" s="29"/>
      <c r="W624" s="30"/>
    </row>
    <row r="625" customFormat="false" ht="22.35" hidden="false" customHeight="true" outlineLevel="0" collapsed="false">
      <c r="A625" s="21"/>
      <c r="B625" s="31" t="s">
        <v>145</v>
      </c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2" t="n">
        <v>921</v>
      </c>
      <c r="N625" s="33" t="n">
        <v>5</v>
      </c>
      <c r="O625" s="33" t="n">
        <v>2</v>
      </c>
      <c r="P625" s="34" t="s">
        <v>552</v>
      </c>
      <c r="Q625" s="32" t="s">
        <v>146</v>
      </c>
      <c r="R625" s="35"/>
      <c r="S625" s="36" t="n">
        <v>20</v>
      </c>
      <c r="T625" s="36" t="n">
        <v>19.7</v>
      </c>
      <c r="U625" s="37" t="n">
        <f aca="false">T625/S625*100</f>
        <v>98.5</v>
      </c>
      <c r="V625" s="29"/>
      <c r="W625" s="30"/>
    </row>
    <row r="626" customFormat="false" ht="32.8" hidden="false" customHeight="true" outlineLevel="0" collapsed="false">
      <c r="A626" s="21"/>
      <c r="B626" s="31" t="s">
        <v>112</v>
      </c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2" t="n">
        <v>921</v>
      </c>
      <c r="N626" s="33" t="n">
        <v>5</v>
      </c>
      <c r="O626" s="33" t="n">
        <v>2</v>
      </c>
      <c r="P626" s="34" t="s">
        <v>552</v>
      </c>
      <c r="Q626" s="32" t="s">
        <v>113</v>
      </c>
      <c r="R626" s="35"/>
      <c r="S626" s="36" t="n">
        <v>799.4</v>
      </c>
      <c r="T626" s="36" t="n">
        <v>799.5</v>
      </c>
      <c r="U626" s="37" t="n">
        <f aca="false">T626/S626*100</f>
        <v>100.012509382037</v>
      </c>
      <c r="V626" s="29"/>
      <c r="W626" s="30"/>
    </row>
    <row r="627" customFormat="false" ht="22.35" hidden="false" customHeight="true" outlineLevel="0" collapsed="false">
      <c r="A627" s="21"/>
      <c r="B627" s="31" t="s">
        <v>553</v>
      </c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2" t="n">
        <v>921</v>
      </c>
      <c r="N627" s="33" t="n">
        <v>5</v>
      </c>
      <c r="O627" s="33" t="n">
        <v>2</v>
      </c>
      <c r="P627" s="34" t="s">
        <v>554</v>
      </c>
      <c r="Q627" s="32"/>
      <c r="R627" s="35"/>
      <c r="S627" s="36" t="n">
        <v>3056.4</v>
      </c>
      <c r="T627" s="36" t="n">
        <f aca="false">T628+T630</f>
        <v>3050.6</v>
      </c>
      <c r="U627" s="37" t="n">
        <f aca="false">T627/S627*100</f>
        <v>99.8102342625311</v>
      </c>
      <c r="V627" s="29"/>
      <c r="W627" s="30"/>
    </row>
    <row r="628" customFormat="false" ht="22.35" hidden="false" customHeight="true" outlineLevel="0" collapsed="false">
      <c r="A628" s="21"/>
      <c r="B628" s="31" t="s">
        <v>555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2" t="n">
        <v>921</v>
      </c>
      <c r="N628" s="33" t="n">
        <v>5</v>
      </c>
      <c r="O628" s="33" t="n">
        <v>2</v>
      </c>
      <c r="P628" s="34" t="s">
        <v>556</v>
      </c>
      <c r="Q628" s="32"/>
      <c r="R628" s="35"/>
      <c r="S628" s="36" t="n">
        <v>582.2</v>
      </c>
      <c r="T628" s="36" t="n">
        <f aca="false">T629</f>
        <v>576.4</v>
      </c>
      <c r="U628" s="37" t="n">
        <f aca="false">T628/S628*100</f>
        <v>99.0037787701821</v>
      </c>
      <c r="V628" s="29"/>
      <c r="W628" s="30"/>
    </row>
    <row r="629" customFormat="false" ht="22.35" hidden="false" customHeight="true" outlineLevel="0" collapsed="false">
      <c r="A629" s="21"/>
      <c r="B629" s="31" t="s">
        <v>145</v>
      </c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2" t="n">
        <v>921</v>
      </c>
      <c r="N629" s="33" t="n">
        <v>5</v>
      </c>
      <c r="O629" s="33" t="n">
        <v>2</v>
      </c>
      <c r="P629" s="34" t="s">
        <v>556</v>
      </c>
      <c r="Q629" s="32" t="s">
        <v>146</v>
      </c>
      <c r="R629" s="35"/>
      <c r="S629" s="36" t="n">
        <v>582.2</v>
      </c>
      <c r="T629" s="36" t="n">
        <v>576.4</v>
      </c>
      <c r="U629" s="37" t="n">
        <f aca="false">T629/S629*100</f>
        <v>99.0037787701821</v>
      </c>
      <c r="V629" s="29"/>
      <c r="W629" s="30"/>
    </row>
    <row r="630" customFormat="false" ht="15" hidden="false" customHeight="true" outlineLevel="0" collapsed="false">
      <c r="A630" s="21"/>
      <c r="B630" s="31" t="s">
        <v>557</v>
      </c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2" t="n">
        <v>921</v>
      </c>
      <c r="N630" s="33" t="n">
        <v>5</v>
      </c>
      <c r="O630" s="33" t="n">
        <v>2</v>
      </c>
      <c r="P630" s="34" t="s">
        <v>558</v>
      </c>
      <c r="Q630" s="32"/>
      <c r="R630" s="35"/>
      <c r="S630" s="36" t="n">
        <v>2474.2</v>
      </c>
      <c r="T630" s="36" t="n">
        <f aca="false">T631</f>
        <v>2474.2</v>
      </c>
      <c r="U630" s="37" t="n">
        <f aca="false">T630/S630*100</f>
        <v>100</v>
      </c>
      <c r="V630" s="29"/>
      <c r="W630" s="30"/>
    </row>
    <row r="631" customFormat="false" ht="22.35" hidden="false" customHeight="true" outlineLevel="0" collapsed="false">
      <c r="A631" s="21"/>
      <c r="B631" s="31" t="s">
        <v>145</v>
      </c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2" t="n">
        <v>921</v>
      </c>
      <c r="N631" s="33" t="n">
        <v>5</v>
      </c>
      <c r="O631" s="33" t="n">
        <v>2</v>
      </c>
      <c r="P631" s="34" t="s">
        <v>558</v>
      </c>
      <c r="Q631" s="32" t="s">
        <v>146</v>
      </c>
      <c r="R631" s="35"/>
      <c r="S631" s="36" t="n">
        <v>2474.2</v>
      </c>
      <c r="T631" s="36" t="n">
        <v>2474.2</v>
      </c>
      <c r="U631" s="37" t="n">
        <f aca="false">T631/S631*100</f>
        <v>100</v>
      </c>
      <c r="V631" s="29"/>
      <c r="W631" s="30"/>
    </row>
    <row r="632" customFormat="false" ht="32.8" hidden="false" customHeight="true" outlineLevel="0" collapsed="false">
      <c r="A632" s="21"/>
      <c r="B632" s="31" t="s">
        <v>559</v>
      </c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2" t="n">
        <v>921</v>
      </c>
      <c r="N632" s="33" t="n">
        <v>5</v>
      </c>
      <c r="O632" s="33" t="n">
        <v>2</v>
      </c>
      <c r="P632" s="34" t="s">
        <v>560</v>
      </c>
      <c r="Q632" s="32"/>
      <c r="R632" s="35"/>
      <c r="S632" s="36" t="n">
        <v>47229.8</v>
      </c>
      <c r="T632" s="36" t="n">
        <f aca="false">T633+T641+T652</f>
        <v>43769.4</v>
      </c>
      <c r="U632" s="37" t="n">
        <f aca="false">T632/S632*100</f>
        <v>92.6732698423453</v>
      </c>
      <c r="V632" s="29"/>
      <c r="W632" s="30"/>
    </row>
    <row r="633" customFormat="false" ht="22.35" hidden="false" customHeight="true" outlineLevel="0" collapsed="false">
      <c r="A633" s="21"/>
      <c r="B633" s="31" t="s">
        <v>561</v>
      </c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2" t="n">
        <v>921</v>
      </c>
      <c r="N633" s="33" t="n">
        <v>5</v>
      </c>
      <c r="O633" s="33" t="n">
        <v>2</v>
      </c>
      <c r="P633" s="34" t="s">
        <v>562</v>
      </c>
      <c r="Q633" s="32"/>
      <c r="R633" s="35"/>
      <c r="S633" s="36" t="n">
        <v>14589.6</v>
      </c>
      <c r="T633" s="36" t="n">
        <f aca="false">T634</f>
        <v>11191.2</v>
      </c>
      <c r="U633" s="37" t="n">
        <f aca="false">T633/S633*100</f>
        <v>76.7066951801283</v>
      </c>
      <c r="V633" s="29"/>
      <c r="W633" s="30"/>
    </row>
    <row r="634" customFormat="false" ht="22.35" hidden="false" customHeight="true" outlineLevel="0" collapsed="false">
      <c r="A634" s="21"/>
      <c r="B634" s="31" t="s">
        <v>563</v>
      </c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2" t="n">
        <v>921</v>
      </c>
      <c r="N634" s="33" t="n">
        <v>5</v>
      </c>
      <c r="O634" s="33" t="n">
        <v>2</v>
      </c>
      <c r="P634" s="34" t="s">
        <v>564</v>
      </c>
      <c r="Q634" s="32"/>
      <c r="R634" s="35"/>
      <c r="S634" s="36" t="n">
        <v>14589.6</v>
      </c>
      <c r="T634" s="36" t="n">
        <f aca="false">T635+T639</f>
        <v>11191.2</v>
      </c>
      <c r="U634" s="37" t="n">
        <f aca="false">T634/S634*100</f>
        <v>76.7066951801283</v>
      </c>
      <c r="V634" s="29"/>
      <c r="W634" s="30"/>
    </row>
    <row r="635" customFormat="false" ht="15" hidden="false" customHeight="true" outlineLevel="0" collapsed="false">
      <c r="A635" s="21"/>
      <c r="B635" s="31" t="s">
        <v>565</v>
      </c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2" t="n">
        <v>921</v>
      </c>
      <c r="N635" s="33" t="n">
        <v>5</v>
      </c>
      <c r="O635" s="33" t="n">
        <v>2</v>
      </c>
      <c r="P635" s="34" t="s">
        <v>566</v>
      </c>
      <c r="Q635" s="32"/>
      <c r="R635" s="35"/>
      <c r="S635" s="36" t="n">
        <v>8982.7</v>
      </c>
      <c r="T635" s="36" t="n">
        <f aca="false">T636+T637+T638</f>
        <v>5584.3</v>
      </c>
      <c r="U635" s="37" t="n">
        <f aca="false">T635/S635*100</f>
        <v>62.1672770993131</v>
      </c>
      <c r="V635" s="29"/>
      <c r="W635" s="30"/>
    </row>
    <row r="636" customFormat="false" ht="22.35" hidden="false" customHeight="true" outlineLevel="0" collapsed="false">
      <c r="A636" s="21"/>
      <c r="B636" s="31" t="s">
        <v>145</v>
      </c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2" t="n">
        <v>921</v>
      </c>
      <c r="N636" s="33" t="n">
        <v>5</v>
      </c>
      <c r="O636" s="33" t="n">
        <v>2</v>
      </c>
      <c r="P636" s="34" t="s">
        <v>566</v>
      </c>
      <c r="Q636" s="32" t="s">
        <v>146</v>
      </c>
      <c r="R636" s="35"/>
      <c r="S636" s="36" t="n">
        <v>5153</v>
      </c>
      <c r="T636" s="36" t="n">
        <v>1755</v>
      </c>
      <c r="U636" s="37" t="n">
        <f aca="false">T636/S636*100</f>
        <v>34.057830390064</v>
      </c>
      <c r="V636" s="29"/>
      <c r="W636" s="30"/>
    </row>
    <row r="637" customFormat="false" ht="15" hidden="false" customHeight="true" outlineLevel="0" collapsed="false">
      <c r="A637" s="21"/>
      <c r="B637" s="31" t="s">
        <v>256</v>
      </c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2" t="n">
        <v>921</v>
      </c>
      <c r="N637" s="33" t="n">
        <v>5</v>
      </c>
      <c r="O637" s="33" t="n">
        <v>2</v>
      </c>
      <c r="P637" s="34" t="s">
        <v>566</v>
      </c>
      <c r="Q637" s="32" t="s">
        <v>257</v>
      </c>
      <c r="R637" s="35"/>
      <c r="S637" s="36" t="n">
        <v>560.7</v>
      </c>
      <c r="T637" s="36" t="n">
        <v>560.6</v>
      </c>
      <c r="U637" s="37" t="n">
        <f aca="false">T637/S637*100</f>
        <v>99.9821651507045</v>
      </c>
      <c r="V637" s="29"/>
      <c r="W637" s="30"/>
    </row>
    <row r="638" customFormat="false" ht="32.8" hidden="false" customHeight="true" outlineLevel="0" collapsed="false">
      <c r="A638" s="21"/>
      <c r="B638" s="31" t="s">
        <v>112</v>
      </c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2" t="n">
        <v>921</v>
      </c>
      <c r="N638" s="33" t="n">
        <v>5</v>
      </c>
      <c r="O638" s="33" t="n">
        <v>2</v>
      </c>
      <c r="P638" s="34" t="s">
        <v>566</v>
      </c>
      <c r="Q638" s="32" t="s">
        <v>113</v>
      </c>
      <c r="R638" s="35"/>
      <c r="S638" s="36" t="n">
        <v>3269</v>
      </c>
      <c r="T638" s="36" t="n">
        <v>3268.7</v>
      </c>
      <c r="U638" s="37" t="n">
        <f aca="false">T638/S638*100</f>
        <v>99.9908228816152</v>
      </c>
      <c r="V638" s="29"/>
      <c r="W638" s="30"/>
    </row>
    <row r="639" customFormat="false" ht="22.35" hidden="false" customHeight="true" outlineLevel="0" collapsed="false">
      <c r="A639" s="21"/>
      <c r="B639" s="31" t="s">
        <v>567</v>
      </c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2" t="n">
        <v>921</v>
      </c>
      <c r="N639" s="33" t="n">
        <v>5</v>
      </c>
      <c r="O639" s="33" t="n">
        <v>2</v>
      </c>
      <c r="P639" s="34" t="s">
        <v>568</v>
      </c>
      <c r="Q639" s="32"/>
      <c r="R639" s="35"/>
      <c r="S639" s="36" t="n">
        <v>5606.9</v>
      </c>
      <c r="T639" s="36" t="n">
        <f aca="false">T640</f>
        <v>5606.9</v>
      </c>
      <c r="U639" s="37" t="n">
        <f aca="false">T639/S639*100</f>
        <v>100</v>
      </c>
      <c r="V639" s="29"/>
      <c r="W639" s="30"/>
    </row>
    <row r="640" customFormat="false" ht="15" hidden="false" customHeight="true" outlineLevel="0" collapsed="false">
      <c r="A640" s="21"/>
      <c r="B640" s="31" t="s">
        <v>256</v>
      </c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2" t="n">
        <v>921</v>
      </c>
      <c r="N640" s="33" t="n">
        <v>5</v>
      </c>
      <c r="O640" s="33" t="n">
        <v>2</v>
      </c>
      <c r="P640" s="34" t="s">
        <v>568</v>
      </c>
      <c r="Q640" s="32" t="s">
        <v>257</v>
      </c>
      <c r="R640" s="35"/>
      <c r="S640" s="36" t="n">
        <v>5606.9</v>
      </c>
      <c r="T640" s="36" t="n">
        <v>5606.9</v>
      </c>
      <c r="U640" s="37" t="n">
        <f aca="false">T640/S640*100</f>
        <v>100</v>
      </c>
      <c r="V640" s="29"/>
      <c r="W640" s="30"/>
    </row>
    <row r="641" customFormat="false" ht="15" hidden="false" customHeight="true" outlineLevel="0" collapsed="false">
      <c r="A641" s="21"/>
      <c r="B641" s="31" t="s">
        <v>569</v>
      </c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2" t="n">
        <v>921</v>
      </c>
      <c r="N641" s="33" t="n">
        <v>5</v>
      </c>
      <c r="O641" s="33" t="n">
        <v>2</v>
      </c>
      <c r="P641" s="34" t="s">
        <v>570</v>
      </c>
      <c r="Q641" s="32"/>
      <c r="R641" s="35"/>
      <c r="S641" s="36" t="n">
        <v>32640.2</v>
      </c>
      <c r="T641" s="36" t="n">
        <f aca="false">T642+T647</f>
        <v>30878.2</v>
      </c>
      <c r="U641" s="37" t="n">
        <f aca="false">T641/S641*100</f>
        <v>94.6017487637943</v>
      </c>
      <c r="V641" s="29"/>
      <c r="W641" s="30"/>
    </row>
    <row r="642" customFormat="false" ht="22.35" hidden="false" customHeight="true" outlineLevel="0" collapsed="false">
      <c r="A642" s="21"/>
      <c r="B642" s="31" t="s">
        <v>571</v>
      </c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2" t="n">
        <v>921</v>
      </c>
      <c r="N642" s="33" t="n">
        <v>5</v>
      </c>
      <c r="O642" s="33" t="n">
        <v>2</v>
      </c>
      <c r="P642" s="34" t="s">
        <v>572</v>
      </c>
      <c r="Q642" s="32"/>
      <c r="R642" s="35"/>
      <c r="S642" s="36" t="n">
        <v>19486.5</v>
      </c>
      <c r="T642" s="36" t="n">
        <f aca="false">T643+T645</f>
        <v>19424.5</v>
      </c>
      <c r="U642" s="37" t="n">
        <f aca="false">T642/S642*100</f>
        <v>99.6818310112129</v>
      </c>
      <c r="V642" s="29"/>
      <c r="W642" s="30"/>
    </row>
    <row r="643" customFormat="false" ht="22.35" hidden="false" customHeight="true" outlineLevel="0" collapsed="false">
      <c r="A643" s="21"/>
      <c r="B643" s="31" t="s">
        <v>573</v>
      </c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2" t="n">
        <v>921</v>
      </c>
      <c r="N643" s="33" t="n">
        <v>5</v>
      </c>
      <c r="O643" s="33" t="n">
        <v>2</v>
      </c>
      <c r="P643" s="34" t="s">
        <v>574</v>
      </c>
      <c r="Q643" s="32"/>
      <c r="R643" s="35"/>
      <c r="S643" s="36" t="n">
        <v>12894.5</v>
      </c>
      <c r="T643" s="36" t="n">
        <f aca="false">T644</f>
        <v>12832.5</v>
      </c>
      <c r="U643" s="37" t="n">
        <f aca="false">T643/S643*100</f>
        <v>99.5191748419869</v>
      </c>
      <c r="V643" s="29"/>
      <c r="W643" s="30"/>
    </row>
    <row r="644" customFormat="false" ht="32.8" hidden="false" customHeight="true" outlineLevel="0" collapsed="false">
      <c r="A644" s="21"/>
      <c r="B644" s="31" t="s">
        <v>112</v>
      </c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2" t="n">
        <v>921</v>
      </c>
      <c r="N644" s="33" t="n">
        <v>5</v>
      </c>
      <c r="O644" s="33" t="n">
        <v>2</v>
      </c>
      <c r="P644" s="34" t="s">
        <v>574</v>
      </c>
      <c r="Q644" s="32" t="s">
        <v>113</v>
      </c>
      <c r="R644" s="35"/>
      <c r="S644" s="36" t="n">
        <v>12894.5</v>
      </c>
      <c r="T644" s="36" t="n">
        <v>12832.5</v>
      </c>
      <c r="U644" s="37" t="n">
        <f aca="false">T644/S644*100</f>
        <v>99.5191748419869</v>
      </c>
      <c r="V644" s="29"/>
      <c r="W644" s="30"/>
    </row>
    <row r="645" customFormat="false" ht="43.25" hidden="false" customHeight="true" outlineLevel="0" collapsed="false">
      <c r="A645" s="21"/>
      <c r="B645" s="31" t="s">
        <v>575</v>
      </c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2" t="n">
        <v>921</v>
      </c>
      <c r="N645" s="33" t="n">
        <v>5</v>
      </c>
      <c r="O645" s="33" t="n">
        <v>2</v>
      </c>
      <c r="P645" s="34" t="s">
        <v>576</v>
      </c>
      <c r="Q645" s="32"/>
      <c r="R645" s="35"/>
      <c r="S645" s="36" t="n">
        <v>6592</v>
      </c>
      <c r="T645" s="36" t="n">
        <f aca="false">T646</f>
        <v>6592</v>
      </c>
      <c r="U645" s="37" t="n">
        <f aca="false">T645/S645*100</f>
        <v>100</v>
      </c>
      <c r="V645" s="29"/>
      <c r="W645" s="30"/>
    </row>
    <row r="646" customFormat="false" ht="32.8" hidden="false" customHeight="true" outlineLevel="0" collapsed="false">
      <c r="A646" s="21"/>
      <c r="B646" s="31" t="s">
        <v>112</v>
      </c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2" t="n">
        <v>921</v>
      </c>
      <c r="N646" s="33" t="n">
        <v>5</v>
      </c>
      <c r="O646" s="33" t="n">
        <v>2</v>
      </c>
      <c r="P646" s="34" t="s">
        <v>576</v>
      </c>
      <c r="Q646" s="32" t="s">
        <v>113</v>
      </c>
      <c r="R646" s="35"/>
      <c r="S646" s="36" t="n">
        <v>6592</v>
      </c>
      <c r="T646" s="36" t="n">
        <v>6592</v>
      </c>
      <c r="U646" s="37" t="n">
        <f aca="false">T646/S646*100</f>
        <v>100</v>
      </c>
      <c r="V646" s="29"/>
      <c r="W646" s="30"/>
    </row>
    <row r="647" customFormat="false" ht="32.8" hidden="false" customHeight="true" outlineLevel="0" collapsed="false">
      <c r="A647" s="21"/>
      <c r="B647" s="31" t="s">
        <v>577</v>
      </c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2" t="n">
        <v>921</v>
      </c>
      <c r="N647" s="33" t="n">
        <v>5</v>
      </c>
      <c r="O647" s="33" t="n">
        <v>2</v>
      </c>
      <c r="P647" s="34" t="s">
        <v>578</v>
      </c>
      <c r="Q647" s="32"/>
      <c r="R647" s="35"/>
      <c r="S647" s="36" t="n">
        <v>11453.7</v>
      </c>
      <c r="T647" s="36" t="n">
        <f aca="false">T648+T650</f>
        <v>11453.7</v>
      </c>
      <c r="U647" s="37" t="n">
        <f aca="false">T647/S647*100</f>
        <v>100</v>
      </c>
      <c r="V647" s="29"/>
      <c r="W647" s="30"/>
    </row>
    <row r="648" customFormat="false" ht="22.35" hidden="false" customHeight="true" outlineLevel="0" collapsed="false">
      <c r="A648" s="21"/>
      <c r="B648" s="31" t="s">
        <v>573</v>
      </c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2" t="n">
        <v>921</v>
      </c>
      <c r="N648" s="33" t="n">
        <v>5</v>
      </c>
      <c r="O648" s="33" t="n">
        <v>2</v>
      </c>
      <c r="P648" s="34" t="s">
        <v>579</v>
      </c>
      <c r="Q648" s="32"/>
      <c r="R648" s="35"/>
      <c r="S648" s="36" t="n">
        <v>5230.7</v>
      </c>
      <c r="T648" s="36" t="n">
        <f aca="false">T649</f>
        <v>5230.7</v>
      </c>
      <c r="U648" s="37" t="n">
        <f aca="false">T648/S648*100</f>
        <v>100</v>
      </c>
      <c r="V648" s="29"/>
      <c r="W648" s="30"/>
    </row>
    <row r="649" customFormat="false" ht="38.85" hidden="false" customHeight="true" outlineLevel="0" collapsed="false">
      <c r="A649" s="21"/>
      <c r="B649" s="31" t="s">
        <v>112</v>
      </c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2" t="n">
        <v>921</v>
      </c>
      <c r="N649" s="33" t="n">
        <v>5</v>
      </c>
      <c r="O649" s="33" t="n">
        <v>2</v>
      </c>
      <c r="P649" s="34" t="s">
        <v>579</v>
      </c>
      <c r="Q649" s="32" t="s">
        <v>113</v>
      </c>
      <c r="R649" s="35"/>
      <c r="S649" s="36" t="n">
        <v>5230.7</v>
      </c>
      <c r="T649" s="36" t="n">
        <v>5230.7</v>
      </c>
      <c r="U649" s="37" t="n">
        <f aca="false">T649/S649*100</f>
        <v>100</v>
      </c>
      <c r="V649" s="29"/>
      <c r="W649" s="30"/>
    </row>
    <row r="650" customFormat="false" ht="43.25" hidden="false" customHeight="true" outlineLevel="0" collapsed="false">
      <c r="A650" s="21"/>
      <c r="B650" s="31" t="s">
        <v>580</v>
      </c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2" t="n">
        <v>921</v>
      </c>
      <c r="N650" s="33" t="n">
        <v>5</v>
      </c>
      <c r="O650" s="33" t="n">
        <v>2</v>
      </c>
      <c r="P650" s="34" t="s">
        <v>581</v>
      </c>
      <c r="Q650" s="32"/>
      <c r="R650" s="35"/>
      <c r="S650" s="36" t="n">
        <v>6223</v>
      </c>
      <c r="T650" s="36" t="n">
        <f aca="false">T651</f>
        <v>6223</v>
      </c>
      <c r="U650" s="37" t="n">
        <f aca="false">T650/S650*100</f>
        <v>100</v>
      </c>
      <c r="V650" s="29"/>
      <c r="W650" s="30"/>
    </row>
    <row r="651" customFormat="false" ht="36.95" hidden="false" customHeight="true" outlineLevel="0" collapsed="false">
      <c r="A651" s="21"/>
      <c r="B651" s="31" t="s">
        <v>112</v>
      </c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2" t="n">
        <v>921</v>
      </c>
      <c r="N651" s="33" t="n">
        <v>5</v>
      </c>
      <c r="O651" s="33" t="n">
        <v>2</v>
      </c>
      <c r="P651" s="34" t="s">
        <v>581</v>
      </c>
      <c r="Q651" s="32" t="s">
        <v>113</v>
      </c>
      <c r="R651" s="35"/>
      <c r="S651" s="36" t="n">
        <v>6223</v>
      </c>
      <c r="T651" s="36" t="n">
        <v>6223</v>
      </c>
      <c r="U651" s="37" t="n">
        <f aca="false">T651/S651*100</f>
        <v>100</v>
      </c>
      <c r="V651" s="29"/>
      <c r="W651" s="30"/>
    </row>
    <row r="652" customFormat="false" ht="25.7" hidden="false" customHeight="true" outlineLevel="0" collapsed="false">
      <c r="A652" s="21"/>
      <c r="B652" s="31" t="s">
        <v>582</v>
      </c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2" t="n">
        <v>921</v>
      </c>
      <c r="N652" s="33" t="n">
        <v>5</v>
      </c>
      <c r="O652" s="33" t="n">
        <v>2</v>
      </c>
      <c r="P652" s="34" t="s">
        <v>583</v>
      </c>
      <c r="Q652" s="32"/>
      <c r="R652" s="35"/>
      <c r="S652" s="36" t="n">
        <v>1700</v>
      </c>
      <c r="T652" s="36" t="n">
        <f aca="false">T653</f>
        <v>1700</v>
      </c>
      <c r="U652" s="37" t="n">
        <f aca="false">T652/S652*100</f>
        <v>100</v>
      </c>
      <c r="V652" s="29"/>
      <c r="W652" s="30"/>
    </row>
    <row r="653" customFormat="false" ht="27" hidden="false" customHeight="true" outlineLevel="0" collapsed="false">
      <c r="A653" s="21"/>
      <c r="B653" s="31" t="s">
        <v>573</v>
      </c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2" t="n">
        <v>921</v>
      </c>
      <c r="N653" s="33" t="n">
        <v>5</v>
      </c>
      <c r="O653" s="33" t="n">
        <v>2</v>
      </c>
      <c r="P653" s="34" t="s">
        <v>584</v>
      </c>
      <c r="Q653" s="32"/>
      <c r="R653" s="35"/>
      <c r="S653" s="36" t="n">
        <v>1700</v>
      </c>
      <c r="T653" s="36" t="n">
        <f aca="false">T654</f>
        <v>1700</v>
      </c>
      <c r="U653" s="37" t="n">
        <f aca="false">T653/S653*100</f>
        <v>100</v>
      </c>
      <c r="V653" s="29"/>
      <c r="W653" s="30"/>
    </row>
    <row r="654" customFormat="false" ht="36.95" hidden="false" customHeight="true" outlineLevel="0" collapsed="false">
      <c r="A654" s="21"/>
      <c r="B654" s="31" t="s">
        <v>112</v>
      </c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2" t="n">
        <v>921</v>
      </c>
      <c r="N654" s="33" t="n">
        <v>5</v>
      </c>
      <c r="O654" s="33" t="n">
        <v>2</v>
      </c>
      <c r="P654" s="34" t="s">
        <v>584</v>
      </c>
      <c r="Q654" s="32" t="s">
        <v>113</v>
      </c>
      <c r="R654" s="35"/>
      <c r="S654" s="36" t="n">
        <v>1700</v>
      </c>
      <c r="T654" s="36" t="n">
        <v>1700</v>
      </c>
      <c r="U654" s="37" t="n">
        <f aca="false">T654/S654*100</f>
        <v>100</v>
      </c>
      <c r="V654" s="29"/>
      <c r="W654" s="30"/>
    </row>
    <row r="655" customFormat="false" ht="12.6" hidden="true" customHeight="true" outlineLevel="0" collapsed="false">
      <c r="A655" s="21"/>
      <c r="B655" s="31" t="s">
        <v>585</v>
      </c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2" t="n">
        <v>921</v>
      </c>
      <c r="N655" s="33" t="n">
        <v>5</v>
      </c>
      <c r="O655" s="33" t="n">
        <v>2</v>
      </c>
      <c r="P655" s="34" t="s">
        <v>586</v>
      </c>
      <c r="Q655" s="32"/>
      <c r="R655" s="35"/>
      <c r="S655" s="36" t="n">
        <v>0</v>
      </c>
      <c r="T655" s="36"/>
      <c r="U655" s="37" t="e">
        <f aca="false">T655/S655*100</f>
        <v>#DIV/0!</v>
      </c>
      <c r="V655" s="29"/>
      <c r="W655" s="30"/>
    </row>
    <row r="656" customFormat="false" ht="12.6" hidden="true" customHeight="true" outlineLevel="0" collapsed="false">
      <c r="A656" s="21"/>
      <c r="B656" s="31" t="s">
        <v>112</v>
      </c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2" t="n">
        <v>921</v>
      </c>
      <c r="N656" s="33" t="n">
        <v>5</v>
      </c>
      <c r="O656" s="33" t="n">
        <v>2</v>
      </c>
      <c r="P656" s="34" t="s">
        <v>586</v>
      </c>
      <c r="Q656" s="32" t="s">
        <v>113</v>
      </c>
      <c r="R656" s="35"/>
      <c r="S656" s="36" t="n">
        <v>0</v>
      </c>
      <c r="T656" s="36"/>
      <c r="U656" s="37" t="e">
        <f aca="false">T656/S656*100</f>
        <v>#DIV/0!</v>
      </c>
      <c r="V656" s="29"/>
      <c r="W656" s="30"/>
    </row>
    <row r="657" customFormat="false" ht="27.6" hidden="false" customHeight="true" outlineLevel="0" collapsed="false">
      <c r="A657" s="21"/>
      <c r="B657" s="31" t="s">
        <v>587</v>
      </c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2" t="n">
        <v>921</v>
      </c>
      <c r="N657" s="33" t="n">
        <v>5</v>
      </c>
      <c r="O657" s="33" t="n">
        <v>2</v>
      </c>
      <c r="P657" s="34" t="s">
        <v>588</v>
      </c>
      <c r="Q657" s="32"/>
      <c r="R657" s="35"/>
      <c r="S657" s="36" t="n">
        <v>3831.5</v>
      </c>
      <c r="T657" s="36" t="n">
        <f aca="false">T658</f>
        <v>3711.5</v>
      </c>
      <c r="U657" s="37" t="n">
        <f aca="false">T657/S657*100</f>
        <v>96.8680673365523</v>
      </c>
      <c r="V657" s="29"/>
      <c r="W657" s="30"/>
    </row>
    <row r="658" customFormat="false" ht="15" hidden="false" customHeight="true" outlineLevel="0" collapsed="false">
      <c r="A658" s="21"/>
      <c r="B658" s="31" t="s">
        <v>589</v>
      </c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2" t="n">
        <v>921</v>
      </c>
      <c r="N658" s="33" t="n">
        <v>5</v>
      </c>
      <c r="O658" s="33" t="n">
        <v>2</v>
      </c>
      <c r="P658" s="34" t="s">
        <v>590</v>
      </c>
      <c r="Q658" s="32"/>
      <c r="R658" s="35"/>
      <c r="S658" s="36" t="n">
        <v>3831.5</v>
      </c>
      <c r="T658" s="36" t="n">
        <f aca="false">T659+T661</f>
        <v>3711.5</v>
      </c>
      <c r="U658" s="37" t="n">
        <f aca="false">T658/S658*100</f>
        <v>96.8680673365523</v>
      </c>
      <c r="V658" s="29"/>
      <c r="W658" s="30"/>
    </row>
    <row r="659" customFormat="false" ht="15" hidden="false" customHeight="true" outlineLevel="0" collapsed="false">
      <c r="A659" s="21"/>
      <c r="B659" s="31" t="s">
        <v>591</v>
      </c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2" t="n">
        <v>921</v>
      </c>
      <c r="N659" s="33" t="n">
        <v>5</v>
      </c>
      <c r="O659" s="33" t="n">
        <v>2</v>
      </c>
      <c r="P659" s="34" t="s">
        <v>592</v>
      </c>
      <c r="Q659" s="32"/>
      <c r="R659" s="35"/>
      <c r="S659" s="36" t="n">
        <v>650.6</v>
      </c>
      <c r="T659" s="36" t="n">
        <f aca="false">T660</f>
        <v>530.7</v>
      </c>
      <c r="U659" s="37" t="n">
        <f aca="false">T659/S659*100</f>
        <v>81.5708576698432</v>
      </c>
      <c r="V659" s="29"/>
      <c r="W659" s="30"/>
    </row>
    <row r="660" customFormat="false" ht="27" hidden="false" customHeight="true" outlineLevel="0" collapsed="false">
      <c r="A660" s="21"/>
      <c r="B660" s="31" t="s">
        <v>145</v>
      </c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2" t="n">
        <v>921</v>
      </c>
      <c r="N660" s="33" t="n">
        <v>5</v>
      </c>
      <c r="O660" s="33" t="n">
        <v>2</v>
      </c>
      <c r="P660" s="34" t="s">
        <v>592</v>
      </c>
      <c r="Q660" s="32" t="s">
        <v>146</v>
      </c>
      <c r="R660" s="35"/>
      <c r="S660" s="36" t="n">
        <v>650.6</v>
      </c>
      <c r="T660" s="36" t="n">
        <v>530.7</v>
      </c>
      <c r="U660" s="37" t="n">
        <f aca="false">T660/S660*100</f>
        <v>81.5708576698432</v>
      </c>
      <c r="V660" s="29"/>
      <c r="W660" s="30"/>
    </row>
    <row r="661" customFormat="false" ht="22.35" hidden="false" customHeight="true" outlineLevel="0" collapsed="false">
      <c r="A661" s="21"/>
      <c r="B661" s="31" t="s">
        <v>593</v>
      </c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2" t="n">
        <v>921</v>
      </c>
      <c r="N661" s="33" t="n">
        <v>5</v>
      </c>
      <c r="O661" s="33" t="n">
        <v>2</v>
      </c>
      <c r="P661" s="34" t="s">
        <v>594</v>
      </c>
      <c r="Q661" s="32"/>
      <c r="R661" s="35"/>
      <c r="S661" s="36" t="n">
        <v>3180.9</v>
      </c>
      <c r="T661" s="36" t="n">
        <f aca="false">T663</f>
        <v>3180.8</v>
      </c>
      <c r="U661" s="37" t="n">
        <f aca="false">T661/S661*100</f>
        <v>99.9968562356566</v>
      </c>
      <c r="V661" s="29"/>
      <c r="W661" s="30"/>
    </row>
    <row r="662" customFormat="false" ht="25.15" hidden="false" customHeight="true" outlineLevel="0" collapsed="false">
      <c r="A662" s="21"/>
      <c r="B662" s="31" t="s">
        <v>145</v>
      </c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2" t="n">
        <v>921</v>
      </c>
      <c r="N662" s="33" t="n">
        <v>5</v>
      </c>
      <c r="O662" s="33" t="n">
        <v>2</v>
      </c>
      <c r="P662" s="34" t="s">
        <v>594</v>
      </c>
      <c r="Q662" s="32" t="s">
        <v>146</v>
      </c>
      <c r="R662" s="35"/>
      <c r="S662" s="36" t="n">
        <v>0</v>
      </c>
      <c r="T662" s="36"/>
      <c r="U662" s="37" t="n">
        <v>0</v>
      </c>
      <c r="V662" s="29"/>
      <c r="W662" s="30"/>
    </row>
    <row r="663" customFormat="false" ht="15" hidden="false" customHeight="true" outlineLevel="0" collapsed="false">
      <c r="A663" s="21"/>
      <c r="B663" s="31" t="s">
        <v>256</v>
      </c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2" t="n">
        <v>921</v>
      </c>
      <c r="N663" s="33" t="n">
        <v>5</v>
      </c>
      <c r="O663" s="33" t="n">
        <v>2</v>
      </c>
      <c r="P663" s="34" t="s">
        <v>594</v>
      </c>
      <c r="Q663" s="32" t="s">
        <v>257</v>
      </c>
      <c r="R663" s="35"/>
      <c r="S663" s="36" t="n">
        <v>3180.9</v>
      </c>
      <c r="T663" s="36" t="n">
        <v>3180.8</v>
      </c>
      <c r="U663" s="37" t="n">
        <f aca="false">T663/S663*100</f>
        <v>99.9968562356566</v>
      </c>
      <c r="V663" s="29"/>
      <c r="W663" s="30"/>
    </row>
    <row r="664" customFormat="false" ht="15" hidden="false" customHeight="true" outlineLevel="0" collapsed="false">
      <c r="A664" s="21"/>
      <c r="B664" s="31" t="s">
        <v>316</v>
      </c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2" t="n">
        <v>921</v>
      </c>
      <c r="N664" s="33" t="n">
        <v>5</v>
      </c>
      <c r="O664" s="33" t="n">
        <v>2</v>
      </c>
      <c r="P664" s="34" t="s">
        <v>317</v>
      </c>
      <c r="Q664" s="32"/>
      <c r="R664" s="35"/>
      <c r="S664" s="36" t="n">
        <v>379.4</v>
      </c>
      <c r="T664" s="36" t="n">
        <f aca="false">T665</f>
        <v>379.3</v>
      </c>
      <c r="U664" s="37" t="n">
        <f aca="false">T664/S664*100</f>
        <v>99.9736425935688</v>
      </c>
      <c r="V664" s="29"/>
      <c r="W664" s="30"/>
    </row>
    <row r="665" customFormat="false" ht="22.35" hidden="false" customHeight="true" outlineLevel="0" collapsed="false">
      <c r="A665" s="21"/>
      <c r="B665" s="31" t="s">
        <v>318</v>
      </c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2" t="n">
        <v>921</v>
      </c>
      <c r="N665" s="33" t="n">
        <v>5</v>
      </c>
      <c r="O665" s="33" t="n">
        <v>2</v>
      </c>
      <c r="P665" s="34" t="s">
        <v>319</v>
      </c>
      <c r="Q665" s="32"/>
      <c r="R665" s="35"/>
      <c r="S665" s="36" t="n">
        <v>379.4</v>
      </c>
      <c r="T665" s="36" t="n">
        <f aca="false">T666</f>
        <v>379.3</v>
      </c>
      <c r="U665" s="37" t="n">
        <f aca="false">T665/S665*100</f>
        <v>99.9736425935688</v>
      </c>
      <c r="V665" s="29"/>
      <c r="W665" s="30"/>
    </row>
    <row r="666" customFormat="false" ht="15" hidden="false" customHeight="true" outlineLevel="0" collapsed="false">
      <c r="A666" s="21"/>
      <c r="B666" s="31" t="s">
        <v>320</v>
      </c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2" t="n">
        <v>921</v>
      </c>
      <c r="N666" s="33" t="n">
        <v>5</v>
      </c>
      <c r="O666" s="33" t="n">
        <v>2</v>
      </c>
      <c r="P666" s="34" t="s">
        <v>321</v>
      </c>
      <c r="Q666" s="32"/>
      <c r="R666" s="35"/>
      <c r="S666" s="36" t="n">
        <v>379.4</v>
      </c>
      <c r="T666" s="36" t="n">
        <v>379.3</v>
      </c>
      <c r="U666" s="37" t="n">
        <f aca="false">T666/S666*100</f>
        <v>99.9736425935688</v>
      </c>
      <c r="V666" s="29"/>
      <c r="W666" s="30"/>
    </row>
    <row r="667" customFormat="false" ht="24.4" hidden="false" customHeight="true" outlineLevel="0" collapsed="false">
      <c r="A667" s="21"/>
      <c r="B667" s="31" t="s">
        <v>145</v>
      </c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2" t="n">
        <v>921</v>
      </c>
      <c r="N667" s="33" t="n">
        <v>5</v>
      </c>
      <c r="O667" s="33" t="n">
        <v>2</v>
      </c>
      <c r="P667" s="34" t="s">
        <v>321</v>
      </c>
      <c r="Q667" s="32" t="s">
        <v>146</v>
      </c>
      <c r="R667" s="35"/>
      <c r="S667" s="36" t="n">
        <v>146.3</v>
      </c>
      <c r="T667" s="36" t="n">
        <v>146.3</v>
      </c>
      <c r="U667" s="37" t="n">
        <f aca="false">T667/S667*100</f>
        <v>100</v>
      </c>
      <c r="V667" s="29"/>
      <c r="W667" s="30"/>
    </row>
    <row r="668" customFormat="false" ht="15" hidden="false" customHeight="true" outlineLevel="0" collapsed="false">
      <c r="A668" s="21"/>
      <c r="B668" s="31" t="s">
        <v>195</v>
      </c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2" t="n">
        <v>921</v>
      </c>
      <c r="N668" s="33" t="n">
        <v>5</v>
      </c>
      <c r="O668" s="33" t="n">
        <v>2</v>
      </c>
      <c r="P668" s="34" t="s">
        <v>321</v>
      </c>
      <c r="Q668" s="32" t="s">
        <v>196</v>
      </c>
      <c r="R668" s="35"/>
      <c r="S668" s="36" t="n">
        <v>233.1</v>
      </c>
      <c r="T668" s="36" t="n">
        <v>233.1</v>
      </c>
      <c r="U668" s="37" t="n">
        <f aca="false">T668/S668*100</f>
        <v>100</v>
      </c>
      <c r="V668" s="29"/>
      <c r="W668" s="30"/>
    </row>
    <row r="669" customFormat="false" ht="15" hidden="false" customHeight="true" outlineLevel="0" collapsed="false">
      <c r="A669" s="21"/>
      <c r="B669" s="31" t="s">
        <v>595</v>
      </c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2" t="n">
        <v>921</v>
      </c>
      <c r="N669" s="33" t="n">
        <v>5</v>
      </c>
      <c r="O669" s="33" t="n">
        <v>3</v>
      </c>
      <c r="P669" s="34"/>
      <c r="Q669" s="32"/>
      <c r="R669" s="35"/>
      <c r="S669" s="36" t="n">
        <v>81299.5</v>
      </c>
      <c r="T669" s="36" t="n">
        <f aca="false">T670+T675+T693</f>
        <v>79104.8</v>
      </c>
      <c r="U669" s="37" t="n">
        <f aca="false">T669/S669*100</f>
        <v>97.3004754026778</v>
      </c>
      <c r="V669" s="29"/>
      <c r="W669" s="30"/>
    </row>
    <row r="670" customFormat="false" ht="35.65" hidden="false" customHeight="true" outlineLevel="0" collapsed="false">
      <c r="A670" s="21"/>
      <c r="B670" s="31" t="s">
        <v>286</v>
      </c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2" t="n">
        <v>921</v>
      </c>
      <c r="N670" s="33" t="n">
        <v>5</v>
      </c>
      <c r="O670" s="33" t="n">
        <v>3</v>
      </c>
      <c r="P670" s="34" t="s">
        <v>287</v>
      </c>
      <c r="Q670" s="32"/>
      <c r="R670" s="35"/>
      <c r="S670" s="36" t="n">
        <v>13127.2</v>
      </c>
      <c r="T670" s="36" t="n">
        <f aca="false">T671</f>
        <v>11697.5</v>
      </c>
      <c r="U670" s="37" t="n">
        <f aca="false">T670/S670*100</f>
        <v>89.1088731793528</v>
      </c>
      <c r="V670" s="29"/>
      <c r="W670" s="30"/>
    </row>
    <row r="671" customFormat="false" ht="22.35" hidden="false" customHeight="true" outlineLevel="0" collapsed="false">
      <c r="A671" s="21"/>
      <c r="B671" s="31" t="s">
        <v>338</v>
      </c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2" t="n">
        <v>921</v>
      </c>
      <c r="N671" s="33" t="n">
        <v>5</v>
      </c>
      <c r="O671" s="33" t="n">
        <v>3</v>
      </c>
      <c r="P671" s="34" t="s">
        <v>339</v>
      </c>
      <c r="Q671" s="32"/>
      <c r="R671" s="35"/>
      <c r="S671" s="36" t="n">
        <v>13127.2</v>
      </c>
      <c r="T671" s="36" t="n">
        <f aca="false">T672</f>
        <v>11697.5</v>
      </c>
      <c r="U671" s="37" t="n">
        <f aca="false">T671/S671*100</f>
        <v>89.1088731793528</v>
      </c>
      <c r="V671" s="29"/>
      <c r="W671" s="30"/>
    </row>
    <row r="672" customFormat="false" ht="27" hidden="false" customHeight="true" outlineLevel="0" collapsed="false">
      <c r="A672" s="21"/>
      <c r="B672" s="31" t="s">
        <v>344</v>
      </c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2" t="n">
        <v>921</v>
      </c>
      <c r="N672" s="33" t="n">
        <v>5</v>
      </c>
      <c r="O672" s="33" t="n">
        <v>3</v>
      </c>
      <c r="P672" s="34" t="s">
        <v>345</v>
      </c>
      <c r="Q672" s="32"/>
      <c r="R672" s="35"/>
      <c r="S672" s="36" t="n">
        <v>13127.2</v>
      </c>
      <c r="T672" s="36" t="n">
        <f aca="false">T673</f>
        <v>11697.5</v>
      </c>
      <c r="U672" s="37" t="n">
        <f aca="false">T672/S672*100</f>
        <v>89.1088731793528</v>
      </c>
      <c r="V672" s="29"/>
      <c r="W672" s="30"/>
    </row>
    <row r="673" customFormat="false" ht="15" hidden="false" customHeight="true" outlineLevel="0" collapsed="false">
      <c r="A673" s="21"/>
      <c r="B673" s="31" t="s">
        <v>346</v>
      </c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2" t="n">
        <v>921</v>
      </c>
      <c r="N673" s="33" t="n">
        <v>5</v>
      </c>
      <c r="O673" s="33" t="n">
        <v>3</v>
      </c>
      <c r="P673" s="34" t="s">
        <v>347</v>
      </c>
      <c r="Q673" s="32"/>
      <c r="R673" s="35"/>
      <c r="S673" s="36" t="n">
        <v>13127.2</v>
      </c>
      <c r="T673" s="36" t="n">
        <f aca="false">T674</f>
        <v>11697.5</v>
      </c>
      <c r="U673" s="37" t="n">
        <f aca="false">T673/S673*100</f>
        <v>89.1088731793528</v>
      </c>
      <c r="V673" s="29"/>
      <c r="W673" s="30"/>
    </row>
    <row r="674" customFormat="false" ht="29.45" hidden="false" customHeight="true" outlineLevel="0" collapsed="false">
      <c r="A674" s="21"/>
      <c r="B674" s="31" t="s">
        <v>145</v>
      </c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2" t="n">
        <v>921</v>
      </c>
      <c r="N674" s="33" t="n">
        <v>5</v>
      </c>
      <c r="O674" s="33" t="n">
        <v>3</v>
      </c>
      <c r="P674" s="34" t="s">
        <v>347</v>
      </c>
      <c r="Q674" s="32" t="s">
        <v>146</v>
      </c>
      <c r="R674" s="35"/>
      <c r="S674" s="36" t="n">
        <v>13127.2</v>
      </c>
      <c r="T674" s="36" t="n">
        <v>11697.5</v>
      </c>
      <c r="U674" s="37" t="n">
        <f aca="false">T674/S674*100</f>
        <v>89.1088731793528</v>
      </c>
      <c r="V674" s="29"/>
      <c r="W674" s="30"/>
    </row>
    <row r="675" customFormat="false" ht="32.8" hidden="false" customHeight="true" outlineLevel="0" collapsed="false">
      <c r="A675" s="21"/>
      <c r="B675" s="31" t="s">
        <v>596</v>
      </c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2" t="n">
        <v>921</v>
      </c>
      <c r="N675" s="33" t="n">
        <v>5</v>
      </c>
      <c r="O675" s="33" t="n">
        <v>3</v>
      </c>
      <c r="P675" s="34" t="s">
        <v>597</v>
      </c>
      <c r="Q675" s="32"/>
      <c r="R675" s="35"/>
      <c r="S675" s="36" t="n">
        <v>33311.4</v>
      </c>
      <c r="T675" s="36" t="n">
        <f aca="false">T676+T681+T686</f>
        <v>33010.3</v>
      </c>
      <c r="U675" s="37" t="n">
        <f aca="false">T675/S675*100</f>
        <v>99.0961052372461</v>
      </c>
      <c r="V675" s="29"/>
      <c r="W675" s="30"/>
    </row>
    <row r="676" customFormat="false" ht="26.25" hidden="false" customHeight="true" outlineLevel="0" collapsed="false">
      <c r="A676" s="21"/>
      <c r="B676" s="31" t="s">
        <v>598</v>
      </c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2" t="n">
        <v>921</v>
      </c>
      <c r="N676" s="33" t="n">
        <v>5</v>
      </c>
      <c r="O676" s="33" t="n">
        <v>3</v>
      </c>
      <c r="P676" s="34" t="s">
        <v>599</v>
      </c>
      <c r="Q676" s="32"/>
      <c r="R676" s="35"/>
      <c r="S676" s="36" t="n">
        <v>1323.2</v>
      </c>
      <c r="T676" s="36" t="n">
        <f aca="false">T677+T679</f>
        <v>1322.4</v>
      </c>
      <c r="U676" s="37" t="n">
        <f aca="false">T676/S676*100</f>
        <v>99.9395405078597</v>
      </c>
      <c r="V676" s="29"/>
      <c r="W676" s="30"/>
    </row>
    <row r="677" customFormat="false" ht="22.35" hidden="false" customHeight="true" outlineLevel="0" collapsed="false">
      <c r="A677" s="21"/>
      <c r="B677" s="31" t="s">
        <v>600</v>
      </c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2" t="n">
        <v>921</v>
      </c>
      <c r="N677" s="33" t="n">
        <v>5</v>
      </c>
      <c r="O677" s="33" t="n">
        <v>3</v>
      </c>
      <c r="P677" s="34" t="s">
        <v>601</v>
      </c>
      <c r="Q677" s="32"/>
      <c r="R677" s="35"/>
      <c r="S677" s="36" t="n">
        <v>162.6</v>
      </c>
      <c r="T677" s="36" t="n">
        <f aca="false">T678</f>
        <v>162.6</v>
      </c>
      <c r="U677" s="37" t="n">
        <f aca="false">T677/S677*100</f>
        <v>100</v>
      </c>
      <c r="V677" s="29"/>
      <c r="W677" s="30"/>
    </row>
    <row r="678" customFormat="false" ht="28.15" hidden="false" customHeight="true" outlineLevel="0" collapsed="false">
      <c r="A678" s="21"/>
      <c r="B678" s="31" t="s">
        <v>145</v>
      </c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2" t="n">
        <v>921</v>
      </c>
      <c r="N678" s="33" t="n">
        <v>5</v>
      </c>
      <c r="O678" s="33" t="n">
        <v>3</v>
      </c>
      <c r="P678" s="34" t="s">
        <v>601</v>
      </c>
      <c r="Q678" s="32" t="s">
        <v>146</v>
      </c>
      <c r="R678" s="35"/>
      <c r="S678" s="36" t="n">
        <v>162.6</v>
      </c>
      <c r="T678" s="36" t="n">
        <v>162.6</v>
      </c>
      <c r="U678" s="37" t="n">
        <f aca="false">T678/S678*100</f>
        <v>100</v>
      </c>
      <c r="V678" s="29"/>
      <c r="W678" s="30"/>
    </row>
    <row r="679" customFormat="false" ht="22.35" hidden="false" customHeight="true" outlineLevel="0" collapsed="false">
      <c r="A679" s="21"/>
      <c r="B679" s="31" t="s">
        <v>602</v>
      </c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2" t="n">
        <v>921</v>
      </c>
      <c r="N679" s="33" t="n">
        <v>5</v>
      </c>
      <c r="O679" s="33" t="n">
        <v>3</v>
      </c>
      <c r="P679" s="34" t="s">
        <v>603</v>
      </c>
      <c r="Q679" s="32"/>
      <c r="R679" s="35"/>
      <c r="S679" s="36" t="n">
        <v>1160.6</v>
      </c>
      <c r="T679" s="36" t="n">
        <f aca="false">T680</f>
        <v>1159.8</v>
      </c>
      <c r="U679" s="37" t="n">
        <f aca="false">T679/S679*100</f>
        <v>99.9310701361365</v>
      </c>
      <c r="V679" s="29"/>
      <c r="W679" s="30"/>
    </row>
    <row r="680" customFormat="false" ht="27" hidden="false" customHeight="true" outlineLevel="0" collapsed="false">
      <c r="A680" s="21"/>
      <c r="B680" s="31" t="s">
        <v>145</v>
      </c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2" t="n">
        <v>921</v>
      </c>
      <c r="N680" s="33" t="n">
        <v>5</v>
      </c>
      <c r="O680" s="33" t="n">
        <v>3</v>
      </c>
      <c r="P680" s="34" t="s">
        <v>603</v>
      </c>
      <c r="Q680" s="32" t="s">
        <v>146</v>
      </c>
      <c r="R680" s="35"/>
      <c r="S680" s="36" t="n">
        <v>1160.6</v>
      </c>
      <c r="T680" s="36" t="n">
        <v>1159.8</v>
      </c>
      <c r="U680" s="37" t="n">
        <f aca="false">T680/S680*100</f>
        <v>99.9310701361365</v>
      </c>
      <c r="V680" s="29"/>
      <c r="W680" s="30"/>
    </row>
    <row r="681" customFormat="false" ht="29.45" hidden="false" customHeight="true" outlineLevel="0" collapsed="false">
      <c r="A681" s="21"/>
      <c r="B681" s="31" t="s">
        <v>604</v>
      </c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2" t="n">
        <v>921</v>
      </c>
      <c r="N681" s="33" t="n">
        <v>5</v>
      </c>
      <c r="O681" s="33" t="n">
        <v>3</v>
      </c>
      <c r="P681" s="34" t="s">
        <v>605</v>
      </c>
      <c r="Q681" s="32"/>
      <c r="R681" s="35"/>
      <c r="S681" s="36" t="n">
        <v>12513</v>
      </c>
      <c r="T681" s="36" t="n">
        <f aca="false">T682+T684</f>
        <v>12212.7</v>
      </c>
      <c r="U681" s="37" t="n">
        <f aca="false">T681/S681*100</f>
        <v>97.6000959002637</v>
      </c>
      <c r="V681" s="29"/>
      <c r="W681" s="30"/>
    </row>
    <row r="682" customFormat="false" ht="23.25" hidden="false" customHeight="true" outlineLevel="0" collapsed="false">
      <c r="A682" s="21"/>
      <c r="B682" s="31" t="s">
        <v>606</v>
      </c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2" t="n">
        <v>921</v>
      </c>
      <c r="N682" s="33" t="n">
        <v>5</v>
      </c>
      <c r="O682" s="33" t="n">
        <v>3</v>
      </c>
      <c r="P682" s="34" t="s">
        <v>607</v>
      </c>
      <c r="Q682" s="32"/>
      <c r="R682" s="35"/>
      <c r="S682" s="36" t="n">
        <v>2817.8</v>
      </c>
      <c r="T682" s="36" t="n">
        <f aca="false">T683</f>
        <v>2517.5</v>
      </c>
      <c r="U682" s="37" t="n">
        <f aca="false">T682/S682*100</f>
        <v>89.3427496628575</v>
      </c>
      <c r="V682" s="29"/>
      <c r="W682" s="30"/>
    </row>
    <row r="683" customFormat="false" ht="26.25" hidden="false" customHeight="true" outlineLevel="0" collapsed="false">
      <c r="A683" s="21"/>
      <c r="B683" s="31" t="s">
        <v>145</v>
      </c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2" t="n">
        <v>921</v>
      </c>
      <c r="N683" s="33" t="n">
        <v>5</v>
      </c>
      <c r="O683" s="33" t="n">
        <v>3</v>
      </c>
      <c r="P683" s="34" t="s">
        <v>607</v>
      </c>
      <c r="Q683" s="32" t="s">
        <v>146</v>
      </c>
      <c r="R683" s="35"/>
      <c r="S683" s="36" t="n">
        <v>2817.8</v>
      </c>
      <c r="T683" s="36" t="n">
        <v>2517.5</v>
      </c>
      <c r="U683" s="37" t="n">
        <f aca="false">T683/S683*100</f>
        <v>89.3427496628575</v>
      </c>
      <c r="V683" s="29"/>
      <c r="W683" s="30"/>
    </row>
    <row r="684" customFormat="false" ht="15" hidden="false" customHeight="true" outlineLevel="0" collapsed="false">
      <c r="A684" s="21"/>
      <c r="B684" s="31" t="s">
        <v>608</v>
      </c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2" t="n">
        <v>921</v>
      </c>
      <c r="N684" s="33" t="n">
        <v>5</v>
      </c>
      <c r="O684" s="33" t="n">
        <v>3</v>
      </c>
      <c r="P684" s="34" t="s">
        <v>609</v>
      </c>
      <c r="Q684" s="32"/>
      <c r="R684" s="35"/>
      <c r="S684" s="36" t="n">
        <v>9695.2</v>
      </c>
      <c r="T684" s="36" t="n">
        <f aca="false">T685</f>
        <v>9695.2</v>
      </c>
      <c r="U684" s="37" t="n">
        <f aca="false">T684/S684*100</f>
        <v>100</v>
      </c>
      <c r="V684" s="29"/>
      <c r="W684" s="30"/>
    </row>
    <row r="685" customFormat="false" ht="25.7" hidden="false" customHeight="true" outlineLevel="0" collapsed="false">
      <c r="A685" s="21"/>
      <c r="B685" s="31" t="s">
        <v>145</v>
      </c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2" t="n">
        <v>921</v>
      </c>
      <c r="N685" s="33" t="n">
        <v>5</v>
      </c>
      <c r="O685" s="33" t="n">
        <v>3</v>
      </c>
      <c r="P685" s="34" t="s">
        <v>609</v>
      </c>
      <c r="Q685" s="32" t="s">
        <v>146</v>
      </c>
      <c r="R685" s="35"/>
      <c r="S685" s="36" t="n">
        <v>9695.2</v>
      </c>
      <c r="T685" s="36" t="n">
        <v>9695.2</v>
      </c>
      <c r="U685" s="37" t="n">
        <f aca="false">T685/S685*100</f>
        <v>100</v>
      </c>
      <c r="V685" s="29"/>
      <c r="W685" s="30"/>
    </row>
    <row r="686" customFormat="false" ht="45.75" hidden="false" customHeight="true" outlineLevel="0" collapsed="false">
      <c r="A686" s="21"/>
      <c r="B686" s="31" t="s">
        <v>610</v>
      </c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2" t="n">
        <v>921</v>
      </c>
      <c r="N686" s="33" t="n">
        <v>5</v>
      </c>
      <c r="O686" s="33" t="n">
        <v>3</v>
      </c>
      <c r="P686" s="34" t="s">
        <v>611</v>
      </c>
      <c r="Q686" s="32"/>
      <c r="R686" s="35"/>
      <c r="S686" s="36" t="n">
        <v>19475.2</v>
      </c>
      <c r="T686" s="36" t="n">
        <f aca="false">T687+T689+T691</f>
        <v>19475.2</v>
      </c>
      <c r="U686" s="37" t="n">
        <f aca="false">T686/S686*100</f>
        <v>100</v>
      </c>
      <c r="V686" s="29"/>
      <c r="W686" s="30"/>
    </row>
    <row r="687" customFormat="false" ht="22.35" hidden="false" customHeight="true" outlineLevel="0" collapsed="false">
      <c r="A687" s="21"/>
      <c r="B687" s="31" t="s">
        <v>612</v>
      </c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2" t="n">
        <v>921</v>
      </c>
      <c r="N687" s="33" t="n">
        <v>5</v>
      </c>
      <c r="O687" s="33" t="n">
        <v>3</v>
      </c>
      <c r="P687" s="34" t="s">
        <v>613</v>
      </c>
      <c r="Q687" s="32"/>
      <c r="R687" s="35"/>
      <c r="S687" s="36" t="n">
        <v>1100</v>
      </c>
      <c r="T687" s="36" t="n">
        <f aca="false">T688</f>
        <v>1100</v>
      </c>
      <c r="U687" s="37" t="n">
        <f aca="false">T687/S687*100</f>
        <v>100</v>
      </c>
      <c r="V687" s="29"/>
      <c r="W687" s="30"/>
    </row>
    <row r="688" customFormat="false" ht="28.15" hidden="false" customHeight="true" outlineLevel="0" collapsed="false">
      <c r="A688" s="21"/>
      <c r="B688" s="31" t="s">
        <v>145</v>
      </c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2" t="n">
        <v>921</v>
      </c>
      <c r="N688" s="33" t="n">
        <v>5</v>
      </c>
      <c r="O688" s="33" t="n">
        <v>3</v>
      </c>
      <c r="P688" s="34" t="s">
        <v>613</v>
      </c>
      <c r="Q688" s="32" t="s">
        <v>146</v>
      </c>
      <c r="R688" s="35"/>
      <c r="S688" s="36" t="n">
        <v>1100</v>
      </c>
      <c r="T688" s="36" t="n">
        <v>1100</v>
      </c>
      <c r="U688" s="37" t="n">
        <f aca="false">T688/S688*100</f>
        <v>100</v>
      </c>
      <c r="V688" s="29"/>
      <c r="W688" s="30"/>
    </row>
    <row r="689" customFormat="false" ht="22.35" hidden="false" customHeight="true" outlineLevel="0" collapsed="false">
      <c r="A689" s="21"/>
      <c r="B689" s="31" t="s">
        <v>614</v>
      </c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2" t="n">
        <v>921</v>
      </c>
      <c r="N689" s="33" t="n">
        <v>5</v>
      </c>
      <c r="O689" s="33" t="n">
        <v>3</v>
      </c>
      <c r="P689" s="34" t="s">
        <v>615</v>
      </c>
      <c r="Q689" s="32"/>
      <c r="R689" s="35"/>
      <c r="S689" s="36" t="n">
        <v>10131.6</v>
      </c>
      <c r="T689" s="36" t="n">
        <f aca="false">T690</f>
        <v>10131.6</v>
      </c>
      <c r="U689" s="37" t="n">
        <f aca="false">T689/S689*100</f>
        <v>100</v>
      </c>
      <c r="V689" s="29"/>
      <c r="W689" s="30"/>
    </row>
    <row r="690" customFormat="false" ht="22.35" hidden="false" customHeight="true" outlineLevel="0" collapsed="false">
      <c r="A690" s="21"/>
      <c r="B690" s="31" t="s">
        <v>145</v>
      </c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2" t="n">
        <v>921</v>
      </c>
      <c r="N690" s="33" t="n">
        <v>5</v>
      </c>
      <c r="O690" s="33" t="n">
        <v>3</v>
      </c>
      <c r="P690" s="34" t="s">
        <v>615</v>
      </c>
      <c r="Q690" s="32" t="s">
        <v>146</v>
      </c>
      <c r="R690" s="35"/>
      <c r="S690" s="36" t="n">
        <v>10131.6</v>
      </c>
      <c r="T690" s="36" t="n">
        <v>10131.6</v>
      </c>
      <c r="U690" s="37" t="n">
        <f aca="false">T690/S690*100</f>
        <v>100</v>
      </c>
      <c r="V690" s="29"/>
      <c r="W690" s="30"/>
    </row>
    <row r="691" customFormat="false" ht="22.35" hidden="false" customHeight="true" outlineLevel="0" collapsed="false">
      <c r="A691" s="21"/>
      <c r="B691" s="31" t="s">
        <v>616</v>
      </c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2" t="n">
        <v>921</v>
      </c>
      <c r="N691" s="33" t="n">
        <v>5</v>
      </c>
      <c r="O691" s="33" t="n">
        <v>3</v>
      </c>
      <c r="P691" s="34" t="s">
        <v>617</v>
      </c>
      <c r="Q691" s="32"/>
      <c r="R691" s="35"/>
      <c r="S691" s="36" t="n">
        <v>8243.6</v>
      </c>
      <c r="T691" s="36" t="n">
        <f aca="false">T692</f>
        <v>8243.6</v>
      </c>
      <c r="U691" s="37" t="n">
        <f aca="false">T691/S691*100</f>
        <v>100</v>
      </c>
      <c r="V691" s="29"/>
      <c r="W691" s="30"/>
    </row>
    <row r="692" customFormat="false" ht="22.35" hidden="false" customHeight="true" outlineLevel="0" collapsed="false">
      <c r="A692" s="21"/>
      <c r="B692" s="31" t="s">
        <v>145</v>
      </c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2" t="n">
        <v>921</v>
      </c>
      <c r="N692" s="33" t="n">
        <v>5</v>
      </c>
      <c r="O692" s="33" t="n">
        <v>3</v>
      </c>
      <c r="P692" s="34" t="s">
        <v>617</v>
      </c>
      <c r="Q692" s="32" t="s">
        <v>146</v>
      </c>
      <c r="R692" s="35"/>
      <c r="S692" s="36" t="n">
        <v>8243.6</v>
      </c>
      <c r="T692" s="36" t="n">
        <v>8243.6</v>
      </c>
      <c r="U692" s="37" t="n">
        <f aca="false">T692/S692*100</f>
        <v>100</v>
      </c>
      <c r="V692" s="29"/>
      <c r="W692" s="30"/>
    </row>
    <row r="693" customFormat="false" ht="33.95" hidden="false" customHeight="true" outlineLevel="0" collapsed="false">
      <c r="A693" s="21"/>
      <c r="B693" s="31" t="s">
        <v>559</v>
      </c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2" t="n">
        <v>921</v>
      </c>
      <c r="N693" s="33" t="n">
        <v>5</v>
      </c>
      <c r="O693" s="33" t="n">
        <v>3</v>
      </c>
      <c r="P693" s="34" t="s">
        <v>560</v>
      </c>
      <c r="Q693" s="32"/>
      <c r="R693" s="35"/>
      <c r="S693" s="36" t="n">
        <v>34860.9</v>
      </c>
      <c r="T693" s="36" t="n">
        <f aca="false">T694</f>
        <v>34397</v>
      </c>
      <c r="U693" s="37" t="n">
        <f aca="false">T693/S693*100</f>
        <v>98.6692827781268</v>
      </c>
      <c r="V693" s="29"/>
      <c r="W693" s="30"/>
    </row>
    <row r="694" customFormat="false" ht="20.1" hidden="false" customHeight="true" outlineLevel="0" collapsed="false">
      <c r="A694" s="21"/>
      <c r="B694" s="31" t="s">
        <v>618</v>
      </c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2" t="n">
        <v>921</v>
      </c>
      <c r="N694" s="33" t="n">
        <v>5</v>
      </c>
      <c r="O694" s="33" t="n">
        <v>3</v>
      </c>
      <c r="P694" s="34" t="s">
        <v>619</v>
      </c>
      <c r="Q694" s="32"/>
      <c r="R694" s="35"/>
      <c r="S694" s="36" t="n">
        <v>34860.9</v>
      </c>
      <c r="T694" s="36" t="n">
        <f aca="false">T695+T699</f>
        <v>34397</v>
      </c>
      <c r="U694" s="37" t="n">
        <f aca="false">T694/S694*100</f>
        <v>98.6692827781268</v>
      </c>
      <c r="V694" s="29"/>
      <c r="W694" s="30"/>
    </row>
    <row r="695" customFormat="false" ht="32.8" hidden="false" customHeight="true" outlineLevel="0" collapsed="false">
      <c r="A695" s="21"/>
      <c r="B695" s="31" t="s">
        <v>620</v>
      </c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2" t="n">
        <v>921</v>
      </c>
      <c r="N695" s="33" t="n">
        <v>5</v>
      </c>
      <c r="O695" s="33" t="n">
        <v>3</v>
      </c>
      <c r="P695" s="34" t="s">
        <v>621</v>
      </c>
      <c r="Q695" s="32"/>
      <c r="R695" s="35"/>
      <c r="S695" s="36" t="n">
        <v>10232.6</v>
      </c>
      <c r="T695" s="36" t="n">
        <f aca="false">T696</f>
        <v>10050.6</v>
      </c>
      <c r="U695" s="37" t="n">
        <f aca="false">T695/S695*100</f>
        <v>98.2213709125735</v>
      </c>
      <c r="V695" s="29"/>
      <c r="W695" s="30"/>
    </row>
    <row r="696" customFormat="false" ht="15" hidden="false" customHeight="true" outlineLevel="0" collapsed="false">
      <c r="A696" s="21"/>
      <c r="B696" s="31" t="s">
        <v>622</v>
      </c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2" t="n">
        <v>921</v>
      </c>
      <c r="N696" s="33" t="n">
        <v>5</v>
      </c>
      <c r="O696" s="33" t="n">
        <v>3</v>
      </c>
      <c r="P696" s="34" t="s">
        <v>623</v>
      </c>
      <c r="Q696" s="32"/>
      <c r="R696" s="35"/>
      <c r="S696" s="36" t="n">
        <v>10232.6</v>
      </c>
      <c r="T696" s="36" t="n">
        <f aca="false">T697+T698</f>
        <v>10050.6</v>
      </c>
      <c r="U696" s="37" t="n">
        <f aca="false">T696/S696*100</f>
        <v>98.2213709125735</v>
      </c>
      <c r="V696" s="29"/>
      <c r="W696" s="30"/>
    </row>
    <row r="697" customFormat="false" ht="22.35" hidden="false" customHeight="true" outlineLevel="0" collapsed="false">
      <c r="A697" s="21"/>
      <c r="B697" s="31" t="s">
        <v>145</v>
      </c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2" t="n">
        <v>921</v>
      </c>
      <c r="N697" s="33" t="n">
        <v>5</v>
      </c>
      <c r="O697" s="33" t="n">
        <v>3</v>
      </c>
      <c r="P697" s="34" t="s">
        <v>623</v>
      </c>
      <c r="Q697" s="32" t="s">
        <v>146</v>
      </c>
      <c r="R697" s="35"/>
      <c r="S697" s="36" t="n">
        <v>1476.8</v>
      </c>
      <c r="T697" s="36" t="n">
        <v>1374.3</v>
      </c>
      <c r="U697" s="37" t="n">
        <f aca="false">T697/S697*100</f>
        <v>93.0593174431203</v>
      </c>
      <c r="V697" s="29"/>
      <c r="W697" s="30"/>
    </row>
    <row r="698" customFormat="false" ht="15" hidden="false" customHeight="true" outlineLevel="0" collapsed="false">
      <c r="A698" s="21"/>
      <c r="B698" s="31" t="s">
        <v>108</v>
      </c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2" t="n">
        <v>921</v>
      </c>
      <c r="N698" s="33" t="n">
        <v>5</v>
      </c>
      <c r="O698" s="33" t="n">
        <v>3</v>
      </c>
      <c r="P698" s="34" t="s">
        <v>623</v>
      </c>
      <c r="Q698" s="32" t="s">
        <v>109</v>
      </c>
      <c r="R698" s="35"/>
      <c r="S698" s="36" t="n">
        <v>8755.8</v>
      </c>
      <c r="T698" s="36" t="n">
        <v>8676.3</v>
      </c>
      <c r="U698" s="37" t="n">
        <f aca="false">T698/S698*100</f>
        <v>99.0920304255465</v>
      </c>
      <c r="V698" s="29"/>
      <c r="W698" s="30"/>
    </row>
    <row r="699" customFormat="false" ht="22.35" hidden="false" customHeight="true" outlineLevel="0" collapsed="false">
      <c r="A699" s="21"/>
      <c r="B699" s="31" t="s">
        <v>624</v>
      </c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2" t="n">
        <v>921</v>
      </c>
      <c r="N699" s="33" t="n">
        <v>5</v>
      </c>
      <c r="O699" s="33" t="n">
        <v>3</v>
      </c>
      <c r="P699" s="34" t="s">
        <v>625</v>
      </c>
      <c r="Q699" s="32"/>
      <c r="R699" s="35"/>
      <c r="S699" s="36" t="n">
        <v>24628.3</v>
      </c>
      <c r="T699" s="36" t="n">
        <f aca="false">T700+T703+T705</f>
        <v>24346.4</v>
      </c>
      <c r="U699" s="37" t="n">
        <f aca="false">T699/S699*100</f>
        <v>98.855381816853</v>
      </c>
      <c r="V699" s="29"/>
      <c r="W699" s="30"/>
    </row>
    <row r="700" customFormat="false" ht="22.35" hidden="false" customHeight="true" outlineLevel="0" collapsed="false">
      <c r="A700" s="21"/>
      <c r="B700" s="31" t="s">
        <v>626</v>
      </c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2" t="n">
        <v>921</v>
      </c>
      <c r="N700" s="33" t="n">
        <v>5</v>
      </c>
      <c r="O700" s="33" t="n">
        <v>3</v>
      </c>
      <c r="P700" s="34" t="s">
        <v>627</v>
      </c>
      <c r="Q700" s="32"/>
      <c r="R700" s="35"/>
      <c r="S700" s="36" t="n">
        <v>8312.6</v>
      </c>
      <c r="T700" s="36" t="n">
        <f aca="false">T701+T702</f>
        <v>8281.1</v>
      </c>
      <c r="U700" s="37" t="n">
        <f aca="false">T700/S700*100</f>
        <v>99.6210571902894</v>
      </c>
      <c r="V700" s="29"/>
      <c r="W700" s="30"/>
    </row>
    <row r="701" customFormat="false" ht="22.35" hidden="false" customHeight="true" outlineLevel="0" collapsed="false">
      <c r="A701" s="21"/>
      <c r="B701" s="31" t="s">
        <v>145</v>
      </c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2" t="n">
        <v>921</v>
      </c>
      <c r="N701" s="33" t="n">
        <v>5</v>
      </c>
      <c r="O701" s="33" t="n">
        <v>3</v>
      </c>
      <c r="P701" s="34" t="s">
        <v>627</v>
      </c>
      <c r="Q701" s="32" t="s">
        <v>146</v>
      </c>
      <c r="R701" s="35"/>
      <c r="S701" s="36" t="n">
        <v>1442.6</v>
      </c>
      <c r="T701" s="36" t="n">
        <v>1425.2</v>
      </c>
      <c r="U701" s="37" t="n">
        <f aca="false">T701/S701*100</f>
        <v>98.7938444475253</v>
      </c>
      <c r="V701" s="29"/>
      <c r="W701" s="30"/>
    </row>
    <row r="702" customFormat="false" ht="15" hidden="false" customHeight="true" outlineLevel="0" collapsed="false">
      <c r="A702" s="21"/>
      <c r="B702" s="31" t="s">
        <v>108</v>
      </c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2" t="n">
        <v>921</v>
      </c>
      <c r="N702" s="33" t="n">
        <v>5</v>
      </c>
      <c r="O702" s="33" t="n">
        <v>3</v>
      </c>
      <c r="P702" s="34" t="s">
        <v>627</v>
      </c>
      <c r="Q702" s="32" t="s">
        <v>109</v>
      </c>
      <c r="R702" s="35"/>
      <c r="S702" s="36" t="n">
        <v>6870</v>
      </c>
      <c r="T702" s="36" t="n">
        <v>6855.9</v>
      </c>
      <c r="U702" s="37" t="n">
        <f aca="false">T702/S702*100</f>
        <v>99.7947598253275</v>
      </c>
      <c r="V702" s="29"/>
      <c r="W702" s="30"/>
    </row>
    <row r="703" customFormat="false" ht="15" hidden="false" customHeight="true" outlineLevel="0" collapsed="false">
      <c r="A703" s="21"/>
      <c r="B703" s="31" t="s">
        <v>628</v>
      </c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2" t="n">
        <v>921</v>
      </c>
      <c r="N703" s="33" t="n">
        <v>5</v>
      </c>
      <c r="O703" s="33" t="n">
        <v>3</v>
      </c>
      <c r="P703" s="34" t="s">
        <v>629</v>
      </c>
      <c r="Q703" s="32"/>
      <c r="R703" s="35"/>
      <c r="S703" s="36" t="n">
        <v>11632.8</v>
      </c>
      <c r="T703" s="36" t="n">
        <f aca="false">T704</f>
        <v>11632.8</v>
      </c>
      <c r="U703" s="37" t="n">
        <f aca="false">T703/S703*100</f>
        <v>100</v>
      </c>
      <c r="V703" s="29"/>
      <c r="W703" s="30"/>
    </row>
    <row r="704" customFormat="false" ht="22.35" hidden="false" customHeight="true" outlineLevel="0" collapsed="false">
      <c r="A704" s="21"/>
      <c r="B704" s="31" t="s">
        <v>145</v>
      </c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2" t="n">
        <v>921</v>
      </c>
      <c r="N704" s="33" t="n">
        <v>5</v>
      </c>
      <c r="O704" s="33" t="n">
        <v>3</v>
      </c>
      <c r="P704" s="34" t="s">
        <v>629</v>
      </c>
      <c r="Q704" s="32" t="s">
        <v>146</v>
      </c>
      <c r="R704" s="35"/>
      <c r="S704" s="36" t="n">
        <v>11632.8</v>
      </c>
      <c r="T704" s="36" t="n">
        <v>11632.8</v>
      </c>
      <c r="U704" s="37" t="n">
        <f aca="false">T704/S704*100</f>
        <v>100</v>
      </c>
      <c r="V704" s="29"/>
      <c r="W704" s="30"/>
    </row>
    <row r="705" customFormat="false" ht="15" hidden="false" customHeight="true" outlineLevel="0" collapsed="false">
      <c r="A705" s="21"/>
      <c r="B705" s="31" t="s">
        <v>630</v>
      </c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2" t="n">
        <v>921</v>
      </c>
      <c r="N705" s="33" t="n">
        <v>5</v>
      </c>
      <c r="O705" s="33" t="n">
        <v>3</v>
      </c>
      <c r="P705" s="34" t="s">
        <v>631</v>
      </c>
      <c r="Q705" s="32"/>
      <c r="R705" s="35"/>
      <c r="S705" s="36" t="n">
        <v>4682.9</v>
      </c>
      <c r="T705" s="36" t="n">
        <f aca="false">T706</f>
        <v>4432.5</v>
      </c>
      <c r="U705" s="37" t="n">
        <f aca="false">T705/S705*100</f>
        <v>94.6528860321596</v>
      </c>
      <c r="V705" s="29"/>
      <c r="W705" s="30"/>
    </row>
    <row r="706" customFormat="false" ht="22.35" hidden="false" customHeight="true" outlineLevel="0" collapsed="false">
      <c r="A706" s="21"/>
      <c r="B706" s="31" t="s">
        <v>145</v>
      </c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2" t="n">
        <v>921</v>
      </c>
      <c r="N706" s="33" t="n">
        <v>5</v>
      </c>
      <c r="O706" s="33" t="n">
        <v>3</v>
      </c>
      <c r="P706" s="34" t="s">
        <v>631</v>
      </c>
      <c r="Q706" s="32" t="s">
        <v>146</v>
      </c>
      <c r="R706" s="35"/>
      <c r="S706" s="36" t="n">
        <v>4682.9</v>
      </c>
      <c r="T706" s="36" t="n">
        <v>4432.5</v>
      </c>
      <c r="U706" s="37" t="n">
        <f aca="false">T706/S706*100</f>
        <v>94.6528860321596</v>
      </c>
      <c r="V706" s="29"/>
      <c r="W706" s="30"/>
    </row>
    <row r="707" customFormat="false" ht="15" hidden="false" customHeight="true" outlineLevel="0" collapsed="false">
      <c r="A707" s="21"/>
      <c r="B707" s="31" t="s">
        <v>632</v>
      </c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2" t="n">
        <v>921</v>
      </c>
      <c r="N707" s="33" t="n">
        <v>5</v>
      </c>
      <c r="O707" s="33" t="n">
        <v>5</v>
      </c>
      <c r="P707" s="34"/>
      <c r="Q707" s="32"/>
      <c r="R707" s="35"/>
      <c r="S707" s="36" t="n">
        <v>23395.4</v>
      </c>
      <c r="T707" s="36" t="n">
        <f aca="false">T708</f>
        <v>23395.4</v>
      </c>
      <c r="U707" s="37" t="n">
        <f aca="false">T707/S707*100</f>
        <v>100</v>
      </c>
      <c r="V707" s="29"/>
      <c r="W707" s="30"/>
    </row>
    <row r="708" customFormat="false" ht="33.95" hidden="false" customHeight="true" outlineLevel="0" collapsed="false">
      <c r="A708" s="21"/>
      <c r="B708" s="31" t="s">
        <v>559</v>
      </c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2" t="n">
        <v>921</v>
      </c>
      <c r="N708" s="33" t="n">
        <v>5</v>
      </c>
      <c r="O708" s="33" t="n">
        <v>5</v>
      </c>
      <c r="P708" s="34" t="s">
        <v>560</v>
      </c>
      <c r="Q708" s="32"/>
      <c r="R708" s="35"/>
      <c r="S708" s="36" t="n">
        <v>23395.4</v>
      </c>
      <c r="T708" s="36" t="n">
        <f aca="false">T709</f>
        <v>23395.4</v>
      </c>
      <c r="U708" s="37" t="n">
        <f aca="false">T708/S708*100</f>
        <v>100</v>
      </c>
      <c r="V708" s="29"/>
      <c r="W708" s="30"/>
    </row>
    <row r="709" customFormat="false" ht="21.4" hidden="false" customHeight="true" outlineLevel="0" collapsed="false">
      <c r="A709" s="21"/>
      <c r="B709" s="31" t="s">
        <v>618</v>
      </c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2" t="n">
        <v>921</v>
      </c>
      <c r="N709" s="33" t="n">
        <v>5</v>
      </c>
      <c r="O709" s="33" t="n">
        <v>5</v>
      </c>
      <c r="P709" s="34" t="s">
        <v>619</v>
      </c>
      <c r="Q709" s="32"/>
      <c r="R709" s="35"/>
      <c r="S709" s="36" t="n">
        <v>23395.4</v>
      </c>
      <c r="T709" s="36" t="n">
        <f aca="false">T710</f>
        <v>23395.4</v>
      </c>
      <c r="U709" s="37" t="n">
        <f aca="false">T709/S709*100</f>
        <v>100</v>
      </c>
      <c r="V709" s="29"/>
      <c r="W709" s="30"/>
    </row>
    <row r="710" customFormat="false" ht="32.8" hidden="false" customHeight="true" outlineLevel="0" collapsed="false">
      <c r="A710" s="21"/>
      <c r="B710" s="31" t="s">
        <v>620</v>
      </c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2" t="n">
        <v>921</v>
      </c>
      <c r="N710" s="33" t="n">
        <v>5</v>
      </c>
      <c r="O710" s="33" t="n">
        <v>5</v>
      </c>
      <c r="P710" s="34" t="s">
        <v>621</v>
      </c>
      <c r="Q710" s="32"/>
      <c r="R710" s="35"/>
      <c r="S710" s="36" t="n">
        <v>23395.4</v>
      </c>
      <c r="T710" s="36" t="n">
        <f aca="false">T711+T713+T715</f>
        <v>23395.4</v>
      </c>
      <c r="U710" s="37" t="n">
        <f aca="false">T710/S710*100</f>
        <v>100</v>
      </c>
      <c r="V710" s="29"/>
      <c r="W710" s="30"/>
    </row>
    <row r="711" customFormat="false" ht="26.25" hidden="false" customHeight="true" outlineLevel="0" collapsed="false">
      <c r="A711" s="21"/>
      <c r="B711" s="31" t="s">
        <v>386</v>
      </c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2" t="n">
        <v>921</v>
      </c>
      <c r="N711" s="33" t="n">
        <v>5</v>
      </c>
      <c r="O711" s="33" t="n">
        <v>5</v>
      </c>
      <c r="P711" s="34" t="s">
        <v>633</v>
      </c>
      <c r="Q711" s="32"/>
      <c r="R711" s="35"/>
      <c r="S711" s="36" t="n">
        <v>16763.2</v>
      </c>
      <c r="T711" s="36" t="n">
        <f aca="false">T712</f>
        <v>16763.2</v>
      </c>
      <c r="U711" s="37" t="n">
        <f aca="false">T711/S711*100</f>
        <v>100</v>
      </c>
      <c r="V711" s="29"/>
      <c r="W711" s="30"/>
    </row>
    <row r="712" customFormat="false" ht="15" hidden="false" customHeight="true" outlineLevel="0" collapsed="false">
      <c r="A712" s="21"/>
      <c r="B712" s="31" t="s">
        <v>108</v>
      </c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2" t="n">
        <v>921</v>
      </c>
      <c r="N712" s="33" t="n">
        <v>5</v>
      </c>
      <c r="O712" s="33" t="n">
        <v>5</v>
      </c>
      <c r="P712" s="34" t="s">
        <v>633</v>
      </c>
      <c r="Q712" s="32" t="s">
        <v>109</v>
      </c>
      <c r="R712" s="35"/>
      <c r="S712" s="36" t="n">
        <v>16763.2</v>
      </c>
      <c r="T712" s="36" t="n">
        <v>16763.2</v>
      </c>
      <c r="U712" s="37" t="n">
        <f aca="false">T712/S712*100</f>
        <v>100</v>
      </c>
      <c r="V712" s="29"/>
      <c r="W712" s="30"/>
    </row>
    <row r="713" customFormat="false" ht="25.7" hidden="false" customHeight="true" outlineLevel="0" collapsed="false">
      <c r="A713" s="21"/>
      <c r="B713" s="31" t="s">
        <v>634</v>
      </c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2" t="n">
        <v>921</v>
      </c>
      <c r="N713" s="33" t="n">
        <v>5</v>
      </c>
      <c r="O713" s="33" t="n">
        <v>5</v>
      </c>
      <c r="P713" s="34" t="s">
        <v>635</v>
      </c>
      <c r="Q713" s="32"/>
      <c r="R713" s="35"/>
      <c r="S713" s="36" t="n">
        <v>3187.4</v>
      </c>
      <c r="T713" s="36" t="n">
        <f aca="false">T714</f>
        <v>3187.4</v>
      </c>
      <c r="U713" s="37" t="n">
        <f aca="false">T713/S713*100</f>
        <v>100</v>
      </c>
      <c r="V713" s="29"/>
      <c r="W713" s="30"/>
    </row>
    <row r="714" customFormat="false" ht="15" hidden="false" customHeight="true" outlineLevel="0" collapsed="false">
      <c r="A714" s="21"/>
      <c r="B714" s="31" t="s">
        <v>108</v>
      </c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2" t="n">
        <v>921</v>
      </c>
      <c r="N714" s="33" t="n">
        <v>5</v>
      </c>
      <c r="O714" s="33" t="n">
        <v>5</v>
      </c>
      <c r="P714" s="34" t="s">
        <v>635</v>
      </c>
      <c r="Q714" s="32" t="s">
        <v>109</v>
      </c>
      <c r="R714" s="35"/>
      <c r="S714" s="36" t="n">
        <v>3187.4</v>
      </c>
      <c r="T714" s="36" t="n">
        <v>3187.4</v>
      </c>
      <c r="U714" s="37" t="n">
        <f aca="false">T714/S714*100</f>
        <v>100</v>
      </c>
      <c r="V714" s="29"/>
      <c r="W714" s="30"/>
    </row>
    <row r="715" customFormat="false" ht="32.8" hidden="false" customHeight="true" outlineLevel="0" collapsed="false">
      <c r="A715" s="21"/>
      <c r="B715" s="31" t="s">
        <v>44</v>
      </c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2" t="n">
        <v>921</v>
      </c>
      <c r="N715" s="33" t="n">
        <v>5</v>
      </c>
      <c r="O715" s="33" t="n">
        <v>5</v>
      </c>
      <c r="P715" s="34" t="s">
        <v>636</v>
      </c>
      <c r="Q715" s="32"/>
      <c r="R715" s="35"/>
      <c r="S715" s="36" t="n">
        <v>3444.8</v>
      </c>
      <c r="T715" s="36" t="n">
        <f aca="false">T716</f>
        <v>3444.8</v>
      </c>
      <c r="U715" s="37" t="n">
        <f aca="false">T715/S715*100</f>
        <v>100</v>
      </c>
      <c r="V715" s="29"/>
      <c r="W715" s="30"/>
    </row>
    <row r="716" customFormat="false" ht="15" hidden="false" customHeight="true" outlineLevel="0" collapsed="false">
      <c r="A716" s="21"/>
      <c r="B716" s="31" t="s">
        <v>108</v>
      </c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2" t="n">
        <v>921</v>
      </c>
      <c r="N716" s="33" t="n">
        <v>5</v>
      </c>
      <c r="O716" s="33" t="n">
        <v>5</v>
      </c>
      <c r="P716" s="34" t="s">
        <v>636</v>
      </c>
      <c r="Q716" s="32" t="s">
        <v>109</v>
      </c>
      <c r="R716" s="35"/>
      <c r="S716" s="36" t="n">
        <v>3444.8</v>
      </c>
      <c r="T716" s="36" t="n">
        <v>3444.8</v>
      </c>
      <c r="U716" s="37" t="n">
        <f aca="false">T716/S716*100</f>
        <v>100</v>
      </c>
      <c r="V716" s="29"/>
      <c r="W716" s="30"/>
    </row>
    <row r="717" customFormat="false" ht="15" hidden="false" customHeight="true" outlineLevel="0" collapsed="false">
      <c r="A717" s="21"/>
      <c r="B717" s="31" t="s">
        <v>637</v>
      </c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2" t="n">
        <v>921</v>
      </c>
      <c r="N717" s="33" t="n">
        <v>6</v>
      </c>
      <c r="O717" s="33" t="n">
        <v>0</v>
      </c>
      <c r="P717" s="34"/>
      <c r="Q717" s="32"/>
      <c r="R717" s="35"/>
      <c r="S717" s="36" t="n">
        <v>80</v>
      </c>
      <c r="T717" s="36" t="n">
        <f aca="false">T718</f>
        <v>38.4</v>
      </c>
      <c r="U717" s="37" t="n">
        <f aca="false">T717/S717*100</f>
        <v>48</v>
      </c>
      <c r="V717" s="29"/>
      <c r="W717" s="30"/>
    </row>
    <row r="718" customFormat="false" ht="22.35" hidden="false" customHeight="true" outlineLevel="0" collapsed="false">
      <c r="A718" s="21"/>
      <c r="B718" s="31" t="s">
        <v>638</v>
      </c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2" t="n">
        <v>921</v>
      </c>
      <c r="N718" s="33" t="n">
        <v>6</v>
      </c>
      <c r="O718" s="33" t="n">
        <v>3</v>
      </c>
      <c r="P718" s="34"/>
      <c r="Q718" s="32"/>
      <c r="R718" s="35"/>
      <c r="S718" s="36" t="n">
        <v>80</v>
      </c>
      <c r="T718" s="36" t="n">
        <f aca="false">T726</f>
        <v>38.4</v>
      </c>
      <c r="U718" s="37" t="n">
        <f aca="false">T718/S718*100</f>
        <v>48</v>
      </c>
      <c r="V718" s="29"/>
      <c r="W718" s="30"/>
    </row>
    <row r="719" customFormat="false" ht="22.35" hidden="false" customHeight="true" outlineLevel="0" collapsed="false">
      <c r="A719" s="21"/>
      <c r="B719" s="31" t="s">
        <v>547</v>
      </c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2" t="n">
        <v>921</v>
      </c>
      <c r="N719" s="33" t="n">
        <v>6</v>
      </c>
      <c r="O719" s="33" t="n">
        <v>3</v>
      </c>
      <c r="P719" s="34" t="s">
        <v>548</v>
      </c>
      <c r="Q719" s="32"/>
      <c r="R719" s="35"/>
      <c r="S719" s="36" t="n">
        <v>80</v>
      </c>
      <c r="T719" s="36" t="n">
        <v>0</v>
      </c>
      <c r="U719" s="37" t="n">
        <f aca="false">T719/S719*100</f>
        <v>0</v>
      </c>
      <c r="V719" s="29"/>
      <c r="W719" s="30"/>
    </row>
    <row r="720" customFormat="false" ht="22.35" hidden="false" customHeight="true" outlineLevel="0" collapsed="false">
      <c r="A720" s="21"/>
      <c r="B720" s="31" t="s">
        <v>549</v>
      </c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2" t="n">
        <v>921</v>
      </c>
      <c r="N720" s="33" t="n">
        <v>6</v>
      </c>
      <c r="O720" s="33" t="n">
        <v>3</v>
      </c>
      <c r="P720" s="34" t="s">
        <v>550</v>
      </c>
      <c r="Q720" s="32"/>
      <c r="R720" s="35"/>
      <c r="S720" s="36" t="n">
        <v>30</v>
      </c>
      <c r="T720" s="36" t="n">
        <v>0</v>
      </c>
      <c r="U720" s="37" t="n">
        <f aca="false">T720/S720*100</f>
        <v>0</v>
      </c>
      <c r="V720" s="29"/>
      <c r="W720" s="30"/>
    </row>
    <row r="721" customFormat="false" ht="22.35" hidden="false" customHeight="true" outlineLevel="0" collapsed="false">
      <c r="A721" s="21"/>
      <c r="B721" s="31" t="s">
        <v>551</v>
      </c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2" t="n">
        <v>921</v>
      </c>
      <c r="N721" s="33" t="n">
        <v>6</v>
      </c>
      <c r="O721" s="33" t="n">
        <v>3</v>
      </c>
      <c r="P721" s="34" t="s">
        <v>552</v>
      </c>
      <c r="Q721" s="32"/>
      <c r="R721" s="35"/>
      <c r="S721" s="36" t="n">
        <v>30</v>
      </c>
      <c r="T721" s="36" t="n">
        <v>0</v>
      </c>
      <c r="U721" s="37" t="n">
        <f aca="false">T721/S721*100</f>
        <v>0</v>
      </c>
      <c r="V721" s="29"/>
      <c r="W721" s="30"/>
    </row>
    <row r="722" customFormat="false" ht="22.35" hidden="false" customHeight="true" outlineLevel="0" collapsed="false">
      <c r="A722" s="21"/>
      <c r="B722" s="31" t="s">
        <v>145</v>
      </c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2" t="n">
        <v>921</v>
      </c>
      <c r="N722" s="33" t="n">
        <v>6</v>
      </c>
      <c r="O722" s="33" t="n">
        <v>3</v>
      </c>
      <c r="P722" s="34" t="s">
        <v>552</v>
      </c>
      <c r="Q722" s="32" t="s">
        <v>146</v>
      </c>
      <c r="R722" s="35"/>
      <c r="S722" s="36" t="n">
        <v>30</v>
      </c>
      <c r="T722" s="36" t="n">
        <v>0</v>
      </c>
      <c r="U722" s="37" t="n">
        <f aca="false">T722/S722*100</f>
        <v>0</v>
      </c>
      <c r="V722" s="29"/>
      <c r="W722" s="30"/>
    </row>
    <row r="723" customFormat="false" ht="25.15" hidden="false" customHeight="true" outlineLevel="0" collapsed="false">
      <c r="A723" s="21"/>
      <c r="B723" s="31" t="s">
        <v>553</v>
      </c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2" t="n">
        <v>921</v>
      </c>
      <c r="N723" s="33" t="n">
        <v>6</v>
      </c>
      <c r="O723" s="33" t="n">
        <v>3</v>
      </c>
      <c r="P723" s="34" t="s">
        <v>554</v>
      </c>
      <c r="Q723" s="32"/>
      <c r="R723" s="35"/>
      <c r="S723" s="36" t="n">
        <v>10</v>
      </c>
      <c r="T723" s="36" t="n">
        <v>0</v>
      </c>
      <c r="U723" s="37" t="n">
        <f aca="false">T723/S723*100</f>
        <v>0</v>
      </c>
      <c r="V723" s="29"/>
      <c r="W723" s="30"/>
    </row>
    <row r="724" customFormat="false" ht="25.7" hidden="false" customHeight="true" outlineLevel="0" collapsed="false">
      <c r="A724" s="21"/>
      <c r="B724" s="31" t="s">
        <v>555</v>
      </c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2" t="n">
        <v>921</v>
      </c>
      <c r="N724" s="33" t="n">
        <v>6</v>
      </c>
      <c r="O724" s="33" t="n">
        <v>3</v>
      </c>
      <c r="P724" s="34" t="s">
        <v>556</v>
      </c>
      <c r="Q724" s="32"/>
      <c r="R724" s="35"/>
      <c r="S724" s="36" t="n">
        <v>10</v>
      </c>
      <c r="T724" s="36" t="n">
        <v>0</v>
      </c>
      <c r="U724" s="37" t="n">
        <f aca="false">T724/S724*100</f>
        <v>0</v>
      </c>
      <c r="V724" s="29"/>
      <c r="W724" s="30"/>
    </row>
    <row r="725" customFormat="false" ht="25.7" hidden="false" customHeight="true" outlineLevel="0" collapsed="false">
      <c r="A725" s="21"/>
      <c r="B725" s="31" t="s">
        <v>145</v>
      </c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2" t="n">
        <v>921</v>
      </c>
      <c r="N725" s="33" t="n">
        <v>6</v>
      </c>
      <c r="O725" s="33" t="n">
        <v>3</v>
      </c>
      <c r="P725" s="34" t="s">
        <v>556</v>
      </c>
      <c r="Q725" s="32" t="s">
        <v>146</v>
      </c>
      <c r="R725" s="35"/>
      <c r="S725" s="36" t="n">
        <v>10</v>
      </c>
      <c r="T725" s="36" t="n">
        <v>0</v>
      </c>
      <c r="U725" s="37" t="n">
        <f aca="false">T725/S725*100</f>
        <v>0</v>
      </c>
      <c r="V725" s="29"/>
      <c r="W725" s="30"/>
    </row>
    <row r="726" customFormat="false" ht="31.35" hidden="false" customHeight="true" outlineLevel="0" collapsed="false">
      <c r="A726" s="21"/>
      <c r="B726" s="31" t="s">
        <v>639</v>
      </c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2" t="n">
        <v>921</v>
      </c>
      <c r="N726" s="33" t="n">
        <v>6</v>
      </c>
      <c r="O726" s="33" t="n">
        <v>3</v>
      </c>
      <c r="P726" s="34" t="s">
        <v>640</v>
      </c>
      <c r="Q726" s="32"/>
      <c r="R726" s="35"/>
      <c r="S726" s="36" t="n">
        <v>40</v>
      </c>
      <c r="T726" s="36" t="n">
        <f aca="false">T727</f>
        <v>38.4</v>
      </c>
      <c r="U726" s="37" t="n">
        <f aca="false">T726/S726*100</f>
        <v>96</v>
      </c>
      <c r="V726" s="29"/>
      <c r="W726" s="30"/>
    </row>
    <row r="727" customFormat="false" ht="30.75" hidden="false" customHeight="true" outlineLevel="0" collapsed="false">
      <c r="A727" s="21"/>
      <c r="B727" s="31" t="s">
        <v>641</v>
      </c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2" t="n">
        <v>921</v>
      </c>
      <c r="N727" s="33" t="n">
        <v>6</v>
      </c>
      <c r="O727" s="33" t="n">
        <v>3</v>
      </c>
      <c r="P727" s="34" t="s">
        <v>642</v>
      </c>
      <c r="Q727" s="32"/>
      <c r="R727" s="35"/>
      <c r="S727" s="36" t="n">
        <v>40</v>
      </c>
      <c r="T727" s="36" t="n">
        <f aca="false">T728</f>
        <v>38.4</v>
      </c>
      <c r="U727" s="37" t="n">
        <f aca="false">T727/S727*100</f>
        <v>96</v>
      </c>
      <c r="V727" s="29"/>
      <c r="W727" s="30"/>
    </row>
    <row r="728" customFormat="false" ht="25.7" hidden="false" customHeight="true" outlineLevel="0" collapsed="false">
      <c r="A728" s="21"/>
      <c r="B728" s="31" t="s">
        <v>145</v>
      </c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2" t="n">
        <v>921</v>
      </c>
      <c r="N728" s="33" t="n">
        <v>6</v>
      </c>
      <c r="O728" s="33" t="n">
        <v>3</v>
      </c>
      <c r="P728" s="34" t="s">
        <v>642</v>
      </c>
      <c r="Q728" s="32" t="s">
        <v>146</v>
      </c>
      <c r="R728" s="35"/>
      <c r="S728" s="36" t="n">
        <v>40</v>
      </c>
      <c r="T728" s="36" t="n">
        <v>38.4</v>
      </c>
      <c r="U728" s="37" t="n">
        <f aca="false">T728/S728*100</f>
        <v>96</v>
      </c>
      <c r="V728" s="29"/>
      <c r="W728" s="30"/>
    </row>
    <row r="729" customFormat="false" ht="15" hidden="false" customHeight="true" outlineLevel="0" collapsed="false">
      <c r="A729" s="21"/>
      <c r="B729" s="31" t="s">
        <v>30</v>
      </c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2" t="n">
        <v>921</v>
      </c>
      <c r="N729" s="33" t="n">
        <v>7</v>
      </c>
      <c r="O729" s="33" t="n">
        <v>0</v>
      </c>
      <c r="P729" s="34"/>
      <c r="Q729" s="32"/>
      <c r="R729" s="35"/>
      <c r="S729" s="36" t="n">
        <v>21258.7</v>
      </c>
      <c r="T729" s="36" t="n">
        <f aca="false">T730+T746</f>
        <v>21258.7</v>
      </c>
      <c r="U729" s="37" t="n">
        <f aca="false">T729/S729*100</f>
        <v>100</v>
      </c>
      <c r="V729" s="29"/>
      <c r="W729" s="30"/>
    </row>
    <row r="730" customFormat="false" ht="15" hidden="false" customHeight="true" outlineLevel="0" collapsed="false">
      <c r="A730" s="21"/>
      <c r="B730" s="31" t="s">
        <v>99</v>
      </c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2" t="n">
        <v>921</v>
      </c>
      <c r="N730" s="33" t="n">
        <v>7</v>
      </c>
      <c r="O730" s="33" t="n">
        <v>3</v>
      </c>
      <c r="P730" s="34"/>
      <c r="Q730" s="32"/>
      <c r="R730" s="35"/>
      <c r="S730" s="36" t="n">
        <v>20391.9</v>
      </c>
      <c r="T730" s="36" t="n">
        <f aca="false">T731+T741</f>
        <v>20391.9</v>
      </c>
      <c r="U730" s="37" t="n">
        <f aca="false">T730/S730*100</f>
        <v>100</v>
      </c>
      <c r="V730" s="29"/>
      <c r="W730" s="30"/>
    </row>
    <row r="731" customFormat="false" ht="32.8" hidden="false" customHeight="true" outlineLevel="0" collapsed="false">
      <c r="A731" s="21"/>
      <c r="B731" s="31" t="s">
        <v>643</v>
      </c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2" t="n">
        <v>921</v>
      </c>
      <c r="N731" s="33" t="n">
        <v>7</v>
      </c>
      <c r="O731" s="33" t="n">
        <v>3</v>
      </c>
      <c r="P731" s="34" t="s">
        <v>644</v>
      </c>
      <c r="Q731" s="32"/>
      <c r="R731" s="35"/>
      <c r="S731" s="36" t="n">
        <v>20166.9</v>
      </c>
      <c r="T731" s="36" t="n">
        <f aca="false">T732</f>
        <v>20166.9</v>
      </c>
      <c r="U731" s="37" t="n">
        <f aca="false">T731/S731*100</f>
        <v>100</v>
      </c>
      <c r="V731" s="29"/>
      <c r="W731" s="30"/>
    </row>
    <row r="732" customFormat="false" ht="28.9" hidden="false" customHeight="true" outlineLevel="0" collapsed="false">
      <c r="A732" s="21"/>
      <c r="B732" s="31" t="s">
        <v>645</v>
      </c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2" t="n">
        <v>921</v>
      </c>
      <c r="N732" s="33" t="n">
        <v>7</v>
      </c>
      <c r="O732" s="33" t="n">
        <v>3</v>
      </c>
      <c r="P732" s="34" t="s">
        <v>646</v>
      </c>
      <c r="Q732" s="32"/>
      <c r="R732" s="35"/>
      <c r="S732" s="36" t="n">
        <v>20166.9</v>
      </c>
      <c r="T732" s="36" t="n">
        <f aca="false">T733</f>
        <v>20166.9</v>
      </c>
      <c r="U732" s="37" t="n">
        <f aca="false">T732/S732*100</f>
        <v>100</v>
      </c>
      <c r="V732" s="29"/>
      <c r="W732" s="30"/>
    </row>
    <row r="733" customFormat="false" ht="32.8" hidden="false" customHeight="true" outlineLevel="0" collapsed="false">
      <c r="A733" s="21"/>
      <c r="B733" s="31" t="s">
        <v>647</v>
      </c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2" t="n">
        <v>921</v>
      </c>
      <c r="N733" s="33" t="n">
        <v>7</v>
      </c>
      <c r="O733" s="33" t="n">
        <v>3</v>
      </c>
      <c r="P733" s="34" t="s">
        <v>648</v>
      </c>
      <c r="Q733" s="32"/>
      <c r="R733" s="35"/>
      <c r="S733" s="36" t="n">
        <v>20116.9</v>
      </c>
      <c r="T733" s="36" t="n">
        <f aca="false">T734+T736+T738</f>
        <v>20166.9</v>
      </c>
      <c r="U733" s="37" t="n">
        <f aca="false">T733/S733*100</f>
        <v>100.248547241374</v>
      </c>
      <c r="V733" s="29"/>
      <c r="W733" s="30"/>
    </row>
    <row r="734" customFormat="false" ht="15" hidden="false" customHeight="true" outlineLevel="0" collapsed="false">
      <c r="A734" s="21"/>
      <c r="B734" s="31" t="s">
        <v>104</v>
      </c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2" t="n">
        <v>921</v>
      </c>
      <c r="N734" s="33" t="n">
        <v>7</v>
      </c>
      <c r="O734" s="33" t="n">
        <v>3</v>
      </c>
      <c r="P734" s="34" t="s">
        <v>649</v>
      </c>
      <c r="Q734" s="32"/>
      <c r="R734" s="35"/>
      <c r="S734" s="36" t="n">
        <v>12637.7</v>
      </c>
      <c r="T734" s="36" t="n">
        <f aca="false">T735</f>
        <v>12637.7</v>
      </c>
      <c r="U734" s="37" t="n">
        <f aca="false">T734/S734*100</f>
        <v>100</v>
      </c>
      <c r="V734" s="29"/>
      <c r="W734" s="30"/>
    </row>
    <row r="735" customFormat="false" ht="15" hidden="false" customHeight="true" outlineLevel="0" collapsed="false">
      <c r="A735" s="21"/>
      <c r="B735" s="31" t="s">
        <v>28</v>
      </c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2" t="n">
        <v>921</v>
      </c>
      <c r="N735" s="33" t="n">
        <v>7</v>
      </c>
      <c r="O735" s="33" t="n">
        <v>3</v>
      </c>
      <c r="P735" s="34" t="s">
        <v>649</v>
      </c>
      <c r="Q735" s="32" t="s">
        <v>29</v>
      </c>
      <c r="R735" s="35"/>
      <c r="S735" s="36" t="n">
        <v>12637.7</v>
      </c>
      <c r="T735" s="36" t="n">
        <v>12637.7</v>
      </c>
      <c r="U735" s="37" t="n">
        <f aca="false">T735/S735*100</f>
        <v>100</v>
      </c>
      <c r="V735" s="29"/>
      <c r="W735" s="30"/>
    </row>
    <row r="736" customFormat="false" ht="32.8" hidden="false" customHeight="true" outlineLevel="0" collapsed="false">
      <c r="A736" s="21"/>
      <c r="B736" s="31" t="s">
        <v>44</v>
      </c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2" t="n">
        <v>921</v>
      </c>
      <c r="N736" s="33" t="n">
        <v>7</v>
      </c>
      <c r="O736" s="33" t="n">
        <v>3</v>
      </c>
      <c r="P736" s="34" t="s">
        <v>650</v>
      </c>
      <c r="Q736" s="32"/>
      <c r="R736" s="35"/>
      <c r="S736" s="36" t="n">
        <v>7479.2</v>
      </c>
      <c r="T736" s="36" t="n">
        <f aca="false">T737</f>
        <v>7479.2</v>
      </c>
      <c r="U736" s="37" t="n">
        <f aca="false">T736/S736*100</f>
        <v>100</v>
      </c>
      <c r="V736" s="29"/>
      <c r="W736" s="30"/>
    </row>
    <row r="737" customFormat="false" ht="15" hidden="false" customHeight="true" outlineLevel="0" collapsed="false">
      <c r="A737" s="21"/>
      <c r="B737" s="31" t="s">
        <v>28</v>
      </c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2" t="n">
        <v>921</v>
      </c>
      <c r="N737" s="33" t="n">
        <v>7</v>
      </c>
      <c r="O737" s="33" t="n">
        <v>3</v>
      </c>
      <c r="P737" s="34" t="s">
        <v>650</v>
      </c>
      <c r="Q737" s="32" t="s">
        <v>29</v>
      </c>
      <c r="R737" s="35"/>
      <c r="S737" s="36" t="n">
        <v>7479.2</v>
      </c>
      <c r="T737" s="36" t="n">
        <v>7479.2</v>
      </c>
      <c r="U737" s="37" t="n">
        <f aca="false">T737/S737*100</f>
        <v>100</v>
      </c>
      <c r="V737" s="29"/>
      <c r="W737" s="30"/>
    </row>
    <row r="738" customFormat="false" ht="32.8" hidden="false" customHeight="true" outlineLevel="0" collapsed="false">
      <c r="A738" s="21"/>
      <c r="B738" s="31" t="s">
        <v>651</v>
      </c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2" t="n">
        <v>921</v>
      </c>
      <c r="N738" s="33" t="n">
        <v>7</v>
      </c>
      <c r="O738" s="33" t="n">
        <v>3</v>
      </c>
      <c r="P738" s="34" t="s">
        <v>652</v>
      </c>
      <c r="Q738" s="32"/>
      <c r="R738" s="35"/>
      <c r="S738" s="36" t="n">
        <v>50</v>
      </c>
      <c r="T738" s="36" t="n">
        <f aca="false">T739</f>
        <v>50</v>
      </c>
      <c r="U738" s="37" t="n">
        <f aca="false">T738/S738*100</f>
        <v>100</v>
      </c>
      <c r="V738" s="29"/>
      <c r="W738" s="30"/>
    </row>
    <row r="739" customFormat="false" ht="32.8" hidden="false" customHeight="true" outlineLevel="0" collapsed="false">
      <c r="A739" s="21"/>
      <c r="B739" s="31" t="s">
        <v>653</v>
      </c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2" t="n">
        <v>921</v>
      </c>
      <c r="N739" s="33" t="n">
        <v>7</v>
      </c>
      <c r="O739" s="33" t="n">
        <v>3</v>
      </c>
      <c r="P739" s="34" t="s">
        <v>654</v>
      </c>
      <c r="Q739" s="32"/>
      <c r="R739" s="35"/>
      <c r="S739" s="36" t="n">
        <v>50</v>
      </c>
      <c r="T739" s="36" t="n">
        <f aca="false">T740</f>
        <v>50</v>
      </c>
      <c r="U739" s="37" t="n">
        <f aca="false">T739/S739*100</f>
        <v>100</v>
      </c>
      <c r="V739" s="29"/>
      <c r="W739" s="30"/>
    </row>
    <row r="740" customFormat="false" ht="15" hidden="false" customHeight="true" outlineLevel="0" collapsed="false">
      <c r="A740" s="21"/>
      <c r="B740" s="31" t="s">
        <v>28</v>
      </c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2" t="n">
        <v>921</v>
      </c>
      <c r="N740" s="33" t="n">
        <v>7</v>
      </c>
      <c r="O740" s="33" t="n">
        <v>3</v>
      </c>
      <c r="P740" s="34" t="s">
        <v>654</v>
      </c>
      <c r="Q740" s="32" t="s">
        <v>29</v>
      </c>
      <c r="R740" s="35"/>
      <c r="S740" s="36" t="n">
        <v>50</v>
      </c>
      <c r="T740" s="36" t="n">
        <v>50</v>
      </c>
      <c r="U740" s="37" t="n">
        <f aca="false">T740/S740*100</f>
        <v>100</v>
      </c>
      <c r="V740" s="29"/>
      <c r="W740" s="30"/>
    </row>
    <row r="741" customFormat="false" ht="32.8" hidden="false" customHeight="true" outlineLevel="0" collapsed="false">
      <c r="A741" s="21"/>
      <c r="B741" s="31" t="s">
        <v>125</v>
      </c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2" t="n">
        <v>921</v>
      </c>
      <c r="N741" s="33" t="n">
        <v>7</v>
      </c>
      <c r="O741" s="33" t="n">
        <v>3</v>
      </c>
      <c r="P741" s="34" t="s">
        <v>126</v>
      </c>
      <c r="Q741" s="32"/>
      <c r="R741" s="35"/>
      <c r="S741" s="36" t="n">
        <v>225</v>
      </c>
      <c r="T741" s="36" t="n">
        <f aca="false">T742</f>
        <v>225</v>
      </c>
      <c r="U741" s="37" t="n">
        <f aca="false">T741/S741*100</f>
        <v>100</v>
      </c>
      <c r="V741" s="29"/>
      <c r="W741" s="30"/>
    </row>
    <row r="742" customFormat="false" ht="38.25" hidden="false" customHeight="true" outlineLevel="0" collapsed="false">
      <c r="A742" s="21"/>
      <c r="B742" s="31" t="s">
        <v>127</v>
      </c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2" t="n">
        <v>921</v>
      </c>
      <c r="N742" s="33" t="n">
        <v>7</v>
      </c>
      <c r="O742" s="33" t="n">
        <v>3</v>
      </c>
      <c r="P742" s="34" t="s">
        <v>128</v>
      </c>
      <c r="Q742" s="32"/>
      <c r="R742" s="35"/>
      <c r="S742" s="36" t="n">
        <v>225</v>
      </c>
      <c r="T742" s="36" t="n">
        <f aca="false">T743</f>
        <v>225</v>
      </c>
      <c r="U742" s="37" t="n">
        <f aca="false">T742/S742*100</f>
        <v>100</v>
      </c>
      <c r="V742" s="29"/>
      <c r="W742" s="30"/>
    </row>
    <row r="743" customFormat="false" ht="22.35" hidden="false" customHeight="true" outlineLevel="0" collapsed="false">
      <c r="A743" s="21"/>
      <c r="B743" s="31" t="s">
        <v>129</v>
      </c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2" t="n">
        <v>921</v>
      </c>
      <c r="N743" s="33" t="n">
        <v>7</v>
      </c>
      <c r="O743" s="33" t="n">
        <v>3</v>
      </c>
      <c r="P743" s="34" t="s">
        <v>130</v>
      </c>
      <c r="Q743" s="32"/>
      <c r="R743" s="35"/>
      <c r="S743" s="36" t="n">
        <v>225</v>
      </c>
      <c r="T743" s="36" t="n">
        <f aca="false">T744</f>
        <v>225</v>
      </c>
      <c r="U743" s="37" t="n">
        <f aca="false">T743/S743*100</f>
        <v>100</v>
      </c>
      <c r="V743" s="29"/>
      <c r="W743" s="30"/>
    </row>
    <row r="744" customFormat="false" ht="24.4" hidden="false" customHeight="true" outlineLevel="0" collapsed="false">
      <c r="A744" s="21"/>
      <c r="B744" s="31" t="s">
        <v>655</v>
      </c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2" t="n">
        <v>921</v>
      </c>
      <c r="N744" s="33" t="n">
        <v>7</v>
      </c>
      <c r="O744" s="33" t="n">
        <v>3</v>
      </c>
      <c r="P744" s="34" t="s">
        <v>656</v>
      </c>
      <c r="Q744" s="32"/>
      <c r="R744" s="35"/>
      <c r="S744" s="36" t="n">
        <v>225</v>
      </c>
      <c r="T744" s="36" t="n">
        <f aca="false">T745</f>
        <v>225</v>
      </c>
      <c r="U744" s="37" t="n">
        <f aca="false">T744/S744*100</f>
        <v>100</v>
      </c>
      <c r="V744" s="29"/>
      <c r="W744" s="30"/>
    </row>
    <row r="745" customFormat="false" ht="18.75" hidden="false" customHeight="true" outlineLevel="0" collapsed="false">
      <c r="A745" s="21"/>
      <c r="B745" s="31" t="s">
        <v>28</v>
      </c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2" t="n">
        <v>921</v>
      </c>
      <c r="N745" s="33" t="n">
        <v>7</v>
      </c>
      <c r="O745" s="33" t="n">
        <v>3</v>
      </c>
      <c r="P745" s="34" t="s">
        <v>656</v>
      </c>
      <c r="Q745" s="32" t="s">
        <v>29</v>
      </c>
      <c r="R745" s="35"/>
      <c r="S745" s="36" t="n">
        <v>225</v>
      </c>
      <c r="T745" s="36" t="n">
        <v>225</v>
      </c>
      <c r="U745" s="37" t="n">
        <f aca="false">T745/S745*100</f>
        <v>100</v>
      </c>
      <c r="V745" s="29"/>
      <c r="W745" s="30"/>
    </row>
    <row r="746" customFormat="false" ht="15" hidden="false" customHeight="true" outlineLevel="0" collapsed="false">
      <c r="A746" s="21"/>
      <c r="B746" s="31" t="s">
        <v>133</v>
      </c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2" t="n">
        <v>921</v>
      </c>
      <c r="N746" s="33" t="n">
        <v>7</v>
      </c>
      <c r="O746" s="33" t="n">
        <v>7</v>
      </c>
      <c r="P746" s="34"/>
      <c r="Q746" s="32"/>
      <c r="R746" s="35"/>
      <c r="S746" s="36" t="n">
        <v>866.8</v>
      </c>
      <c r="T746" s="36" t="n">
        <f aca="false">T747+T758</f>
        <v>866.8</v>
      </c>
      <c r="U746" s="37" t="n">
        <f aca="false">T746/S746*100</f>
        <v>100</v>
      </c>
      <c r="V746" s="29"/>
      <c r="W746" s="30"/>
    </row>
    <row r="747" customFormat="false" ht="32.8" hidden="false" customHeight="true" outlineLevel="0" collapsed="false">
      <c r="A747" s="21"/>
      <c r="B747" s="31" t="s">
        <v>643</v>
      </c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2" t="n">
        <v>921</v>
      </c>
      <c r="N747" s="33" t="n">
        <v>7</v>
      </c>
      <c r="O747" s="33" t="n">
        <v>7</v>
      </c>
      <c r="P747" s="34" t="s">
        <v>644</v>
      </c>
      <c r="Q747" s="32"/>
      <c r="R747" s="35"/>
      <c r="S747" s="36" t="n">
        <v>850.8</v>
      </c>
      <c r="T747" s="36" t="n">
        <f aca="false">T748</f>
        <v>850.8</v>
      </c>
      <c r="U747" s="37" t="n">
        <f aca="false">T747/S747*100</f>
        <v>100</v>
      </c>
      <c r="V747" s="29"/>
      <c r="W747" s="30"/>
    </row>
    <row r="748" customFormat="false" ht="15" hidden="false" customHeight="true" outlineLevel="0" collapsed="false">
      <c r="A748" s="21"/>
      <c r="B748" s="31" t="s">
        <v>657</v>
      </c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2" t="n">
        <v>921</v>
      </c>
      <c r="N748" s="33" t="n">
        <v>7</v>
      </c>
      <c r="O748" s="33" t="n">
        <v>7</v>
      </c>
      <c r="P748" s="34" t="s">
        <v>658</v>
      </c>
      <c r="Q748" s="32"/>
      <c r="R748" s="35"/>
      <c r="S748" s="36" t="n">
        <v>850.8</v>
      </c>
      <c r="T748" s="36" t="n">
        <f aca="false">T749</f>
        <v>850.8</v>
      </c>
      <c r="U748" s="37" t="n">
        <f aca="false">T748/S748*100</f>
        <v>100</v>
      </c>
      <c r="V748" s="29"/>
      <c r="W748" s="30"/>
    </row>
    <row r="749" customFormat="false" ht="23.85" hidden="false" customHeight="true" outlineLevel="0" collapsed="false">
      <c r="A749" s="21"/>
      <c r="B749" s="31" t="s">
        <v>659</v>
      </c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2" t="n">
        <v>921</v>
      </c>
      <c r="N749" s="33" t="n">
        <v>7</v>
      </c>
      <c r="O749" s="33" t="n">
        <v>7</v>
      </c>
      <c r="P749" s="34" t="s">
        <v>660</v>
      </c>
      <c r="Q749" s="32"/>
      <c r="R749" s="35"/>
      <c r="S749" s="36" t="n">
        <v>850.8</v>
      </c>
      <c r="T749" s="36" t="n">
        <f aca="false">T750+T752+T754+T756</f>
        <v>850.8</v>
      </c>
      <c r="U749" s="37" t="n">
        <f aca="false">T749/S749*100</f>
        <v>100</v>
      </c>
      <c r="V749" s="29"/>
      <c r="W749" s="30"/>
    </row>
    <row r="750" customFormat="false" ht="15" hidden="false" customHeight="true" outlineLevel="0" collapsed="false">
      <c r="A750" s="21"/>
      <c r="B750" s="31" t="s">
        <v>661</v>
      </c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2" t="n">
        <v>921</v>
      </c>
      <c r="N750" s="33" t="n">
        <v>7</v>
      </c>
      <c r="O750" s="33" t="n">
        <v>7</v>
      </c>
      <c r="P750" s="34" t="s">
        <v>662</v>
      </c>
      <c r="Q750" s="32"/>
      <c r="R750" s="35"/>
      <c r="S750" s="36" t="n">
        <v>275</v>
      </c>
      <c r="T750" s="36" t="n">
        <f aca="false">T751</f>
        <v>275</v>
      </c>
      <c r="U750" s="37" t="n">
        <f aca="false">T750/S750*100</f>
        <v>100</v>
      </c>
      <c r="V750" s="29"/>
      <c r="W750" s="30"/>
    </row>
    <row r="751" customFormat="false" ht="15" hidden="false" customHeight="true" outlineLevel="0" collapsed="false">
      <c r="A751" s="21"/>
      <c r="B751" s="31" t="s">
        <v>28</v>
      </c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2" t="n">
        <v>921</v>
      </c>
      <c r="N751" s="33" t="n">
        <v>7</v>
      </c>
      <c r="O751" s="33" t="n">
        <v>7</v>
      </c>
      <c r="P751" s="34" t="s">
        <v>662</v>
      </c>
      <c r="Q751" s="32" t="s">
        <v>29</v>
      </c>
      <c r="R751" s="35"/>
      <c r="S751" s="36" t="n">
        <v>275</v>
      </c>
      <c r="T751" s="36" t="n">
        <v>275</v>
      </c>
      <c r="U751" s="37" t="n">
        <f aca="false">T751/S751*100</f>
        <v>100</v>
      </c>
      <c r="V751" s="29"/>
      <c r="W751" s="30"/>
    </row>
    <row r="752" customFormat="false" ht="28.15" hidden="false" customHeight="true" outlineLevel="0" collapsed="false">
      <c r="A752" s="21"/>
      <c r="B752" s="31" t="s">
        <v>663</v>
      </c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2" t="n">
        <v>921</v>
      </c>
      <c r="N752" s="33" t="n">
        <v>7</v>
      </c>
      <c r="O752" s="33" t="n">
        <v>7</v>
      </c>
      <c r="P752" s="34" t="s">
        <v>664</v>
      </c>
      <c r="Q752" s="32"/>
      <c r="R752" s="35"/>
      <c r="S752" s="36" t="n">
        <v>60</v>
      </c>
      <c r="T752" s="36" t="n">
        <f aca="false">T753</f>
        <v>60</v>
      </c>
      <c r="U752" s="37" t="n">
        <f aca="false">T752/S752*100</f>
        <v>100</v>
      </c>
      <c r="V752" s="29"/>
      <c r="W752" s="30"/>
    </row>
    <row r="753" customFormat="false" ht="15" hidden="false" customHeight="true" outlineLevel="0" collapsed="false">
      <c r="A753" s="21"/>
      <c r="B753" s="31" t="s">
        <v>28</v>
      </c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2" t="n">
        <v>921</v>
      </c>
      <c r="N753" s="33" t="n">
        <v>7</v>
      </c>
      <c r="O753" s="33" t="n">
        <v>7</v>
      </c>
      <c r="P753" s="34" t="s">
        <v>664</v>
      </c>
      <c r="Q753" s="32" t="s">
        <v>29</v>
      </c>
      <c r="R753" s="35"/>
      <c r="S753" s="36" t="n">
        <v>60</v>
      </c>
      <c r="T753" s="36" t="n">
        <v>60</v>
      </c>
      <c r="U753" s="37" t="n">
        <f aca="false">T753/S753*100</f>
        <v>100</v>
      </c>
      <c r="V753" s="29"/>
      <c r="W753" s="30"/>
    </row>
    <row r="754" customFormat="false" ht="22.35" hidden="false" customHeight="true" outlineLevel="0" collapsed="false">
      <c r="A754" s="21"/>
      <c r="B754" s="31" t="s">
        <v>665</v>
      </c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2" t="n">
        <v>921</v>
      </c>
      <c r="N754" s="33" t="n">
        <v>7</v>
      </c>
      <c r="O754" s="33" t="n">
        <v>7</v>
      </c>
      <c r="P754" s="34" t="s">
        <v>666</v>
      </c>
      <c r="Q754" s="32"/>
      <c r="R754" s="35"/>
      <c r="S754" s="36" t="n">
        <v>121.9</v>
      </c>
      <c r="T754" s="36" t="n">
        <f aca="false">T755</f>
        <v>121.9</v>
      </c>
      <c r="U754" s="37" t="n">
        <f aca="false">T754/S754*100</f>
        <v>100</v>
      </c>
      <c r="V754" s="29"/>
      <c r="W754" s="30"/>
    </row>
    <row r="755" customFormat="false" ht="15" hidden="false" customHeight="true" outlineLevel="0" collapsed="false">
      <c r="A755" s="21"/>
      <c r="B755" s="31" t="s">
        <v>28</v>
      </c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2" t="n">
        <v>921</v>
      </c>
      <c r="N755" s="33" t="n">
        <v>7</v>
      </c>
      <c r="O755" s="33" t="n">
        <v>7</v>
      </c>
      <c r="P755" s="34" t="s">
        <v>666</v>
      </c>
      <c r="Q755" s="32" t="s">
        <v>29</v>
      </c>
      <c r="R755" s="35"/>
      <c r="S755" s="36" t="n">
        <v>121.9</v>
      </c>
      <c r="T755" s="36" t="n">
        <v>121.9</v>
      </c>
      <c r="U755" s="37" t="n">
        <f aca="false">T755/S755*100</f>
        <v>100</v>
      </c>
      <c r="V755" s="29"/>
      <c r="W755" s="30"/>
    </row>
    <row r="756" customFormat="false" ht="15" hidden="false" customHeight="true" outlineLevel="0" collapsed="false">
      <c r="A756" s="21"/>
      <c r="B756" s="31" t="s">
        <v>667</v>
      </c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2" t="n">
        <v>921</v>
      </c>
      <c r="N756" s="33" t="n">
        <v>7</v>
      </c>
      <c r="O756" s="33" t="n">
        <v>7</v>
      </c>
      <c r="P756" s="34" t="s">
        <v>668</v>
      </c>
      <c r="Q756" s="32"/>
      <c r="R756" s="35"/>
      <c r="S756" s="36" t="n">
        <v>393.9</v>
      </c>
      <c r="T756" s="36" t="n">
        <f aca="false">T757</f>
        <v>393.9</v>
      </c>
      <c r="U756" s="37" t="n">
        <f aca="false">T756/S756*100</f>
        <v>100</v>
      </c>
      <c r="V756" s="29"/>
      <c r="W756" s="30"/>
    </row>
    <row r="757" customFormat="false" ht="15" hidden="false" customHeight="true" outlineLevel="0" collapsed="false">
      <c r="A757" s="21"/>
      <c r="B757" s="31" t="s">
        <v>28</v>
      </c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2" t="n">
        <v>921</v>
      </c>
      <c r="N757" s="33" t="n">
        <v>7</v>
      </c>
      <c r="O757" s="33" t="n">
        <v>7</v>
      </c>
      <c r="P757" s="34" t="s">
        <v>668</v>
      </c>
      <c r="Q757" s="32" t="s">
        <v>29</v>
      </c>
      <c r="R757" s="35"/>
      <c r="S757" s="36" t="n">
        <v>393.9</v>
      </c>
      <c r="T757" s="36" t="n">
        <v>393.9</v>
      </c>
      <c r="U757" s="37" t="n">
        <f aca="false">T757/S757*100</f>
        <v>100</v>
      </c>
      <c r="V757" s="29"/>
      <c r="W757" s="30"/>
    </row>
    <row r="758" customFormat="false" ht="15" hidden="false" customHeight="true" outlineLevel="0" collapsed="false">
      <c r="A758" s="21"/>
      <c r="B758" s="31" t="s">
        <v>316</v>
      </c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2" t="n">
        <v>921</v>
      </c>
      <c r="N758" s="33" t="n">
        <v>7</v>
      </c>
      <c r="O758" s="33" t="n">
        <v>7</v>
      </c>
      <c r="P758" s="34" t="s">
        <v>317</v>
      </c>
      <c r="Q758" s="32"/>
      <c r="R758" s="35"/>
      <c r="S758" s="36" t="n">
        <v>16</v>
      </c>
      <c r="T758" s="36" t="n">
        <f aca="false">T759</f>
        <v>16</v>
      </c>
      <c r="U758" s="37" t="n">
        <f aca="false">T758/S758*100</f>
        <v>100</v>
      </c>
      <c r="V758" s="29"/>
      <c r="W758" s="30"/>
    </row>
    <row r="759" customFormat="false" ht="22.35" hidden="false" customHeight="true" outlineLevel="0" collapsed="false">
      <c r="A759" s="21"/>
      <c r="B759" s="31" t="s">
        <v>318</v>
      </c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2" t="n">
        <v>921</v>
      </c>
      <c r="N759" s="33" t="n">
        <v>7</v>
      </c>
      <c r="O759" s="33" t="n">
        <v>7</v>
      </c>
      <c r="P759" s="34" t="s">
        <v>319</v>
      </c>
      <c r="Q759" s="32"/>
      <c r="R759" s="35"/>
      <c r="S759" s="36" t="n">
        <v>16</v>
      </c>
      <c r="T759" s="36" t="n">
        <f aca="false">T760</f>
        <v>16</v>
      </c>
      <c r="U759" s="37" t="n">
        <f aca="false">T759/S759*100</f>
        <v>100</v>
      </c>
      <c r="V759" s="29"/>
      <c r="W759" s="30"/>
    </row>
    <row r="760" customFormat="false" ht="15" hidden="false" customHeight="true" outlineLevel="0" collapsed="false">
      <c r="A760" s="21"/>
      <c r="B760" s="31" t="s">
        <v>320</v>
      </c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2" t="n">
        <v>921</v>
      </c>
      <c r="N760" s="33" t="n">
        <v>7</v>
      </c>
      <c r="O760" s="33" t="n">
        <v>7</v>
      </c>
      <c r="P760" s="34" t="s">
        <v>321</v>
      </c>
      <c r="Q760" s="32"/>
      <c r="R760" s="35"/>
      <c r="S760" s="36" t="n">
        <v>16</v>
      </c>
      <c r="T760" s="36" t="n">
        <f aca="false">T761</f>
        <v>16</v>
      </c>
      <c r="U760" s="37" t="n">
        <f aca="false">T760/S760*100</f>
        <v>100</v>
      </c>
      <c r="V760" s="29"/>
      <c r="W760" s="30"/>
    </row>
    <row r="761" customFormat="false" ht="15" hidden="false" customHeight="true" outlineLevel="0" collapsed="false">
      <c r="A761" s="21"/>
      <c r="B761" s="31" t="s">
        <v>28</v>
      </c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2" t="n">
        <v>921</v>
      </c>
      <c r="N761" s="33" t="n">
        <v>7</v>
      </c>
      <c r="O761" s="33" t="n">
        <v>7</v>
      </c>
      <c r="P761" s="34" t="s">
        <v>321</v>
      </c>
      <c r="Q761" s="32" t="s">
        <v>29</v>
      </c>
      <c r="R761" s="35"/>
      <c r="S761" s="36" t="n">
        <v>16</v>
      </c>
      <c r="T761" s="36" t="n">
        <v>16</v>
      </c>
      <c r="U761" s="37" t="n">
        <f aca="false">T761/S761*100</f>
        <v>100</v>
      </c>
      <c r="V761" s="29"/>
      <c r="W761" s="30"/>
    </row>
    <row r="762" customFormat="false" ht="15" hidden="false" customHeight="true" outlineLevel="0" collapsed="false">
      <c r="A762" s="21"/>
      <c r="B762" s="31" t="s">
        <v>669</v>
      </c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2" t="n">
        <v>921</v>
      </c>
      <c r="N762" s="33" t="n">
        <v>8</v>
      </c>
      <c r="O762" s="33" t="n">
        <v>0</v>
      </c>
      <c r="P762" s="34"/>
      <c r="Q762" s="32"/>
      <c r="R762" s="35"/>
      <c r="S762" s="36" t="n">
        <v>93680.2</v>
      </c>
      <c r="T762" s="36" t="n">
        <f aca="false">T763</f>
        <v>87119.6</v>
      </c>
      <c r="U762" s="37" t="n">
        <f aca="false">T762/S762*100</f>
        <v>92.9968125601782</v>
      </c>
      <c r="V762" s="29"/>
      <c r="W762" s="30"/>
    </row>
    <row r="763" customFormat="false" ht="15" hidden="false" customHeight="true" outlineLevel="0" collapsed="false">
      <c r="A763" s="21"/>
      <c r="B763" s="31" t="s">
        <v>670</v>
      </c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2" t="n">
        <v>921</v>
      </c>
      <c r="N763" s="33" t="n">
        <v>8</v>
      </c>
      <c r="O763" s="33" t="n">
        <v>1</v>
      </c>
      <c r="P763" s="34"/>
      <c r="Q763" s="32"/>
      <c r="R763" s="35"/>
      <c r="S763" s="36" t="n">
        <v>93680.2</v>
      </c>
      <c r="T763" s="36" t="n">
        <f aca="false">T764+T769+T803+T813+T819</f>
        <v>87119.6</v>
      </c>
      <c r="U763" s="37" t="n">
        <f aca="false">T763/S763*100</f>
        <v>92.9968125601782</v>
      </c>
      <c r="V763" s="29"/>
      <c r="W763" s="30"/>
    </row>
    <row r="764" customFormat="false" ht="32.8" hidden="false" customHeight="true" outlineLevel="0" collapsed="false">
      <c r="A764" s="21"/>
      <c r="B764" s="31" t="s">
        <v>286</v>
      </c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2" t="n">
        <v>921</v>
      </c>
      <c r="N764" s="33" t="n">
        <v>8</v>
      </c>
      <c r="O764" s="33" t="n">
        <v>1</v>
      </c>
      <c r="P764" s="34" t="s">
        <v>287</v>
      </c>
      <c r="Q764" s="32"/>
      <c r="R764" s="35"/>
      <c r="S764" s="36" t="n">
        <v>400.6</v>
      </c>
      <c r="T764" s="36" t="n">
        <f aca="false">T765</f>
        <v>400.6</v>
      </c>
      <c r="U764" s="37" t="n">
        <f aca="false">T764/S764*100</f>
        <v>100</v>
      </c>
      <c r="V764" s="29"/>
      <c r="W764" s="30"/>
    </row>
    <row r="765" customFormat="false" ht="22.35" hidden="false" customHeight="true" outlineLevel="0" collapsed="false">
      <c r="A765" s="21"/>
      <c r="B765" s="31" t="s">
        <v>338</v>
      </c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2" t="n">
        <v>921</v>
      </c>
      <c r="N765" s="33" t="n">
        <v>8</v>
      </c>
      <c r="O765" s="33" t="n">
        <v>1</v>
      </c>
      <c r="P765" s="34" t="s">
        <v>339</v>
      </c>
      <c r="Q765" s="32"/>
      <c r="R765" s="35"/>
      <c r="S765" s="36" t="n">
        <v>400.6</v>
      </c>
      <c r="T765" s="36" t="n">
        <f aca="false">T766</f>
        <v>400.6</v>
      </c>
      <c r="U765" s="37" t="n">
        <f aca="false">T765/S765*100</f>
        <v>100</v>
      </c>
      <c r="V765" s="29"/>
      <c r="W765" s="30"/>
    </row>
    <row r="766" customFormat="false" ht="22.35" hidden="false" customHeight="true" outlineLevel="0" collapsed="false">
      <c r="A766" s="21"/>
      <c r="B766" s="31" t="s">
        <v>344</v>
      </c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2" t="n">
        <v>921</v>
      </c>
      <c r="N766" s="33" t="n">
        <v>8</v>
      </c>
      <c r="O766" s="33" t="n">
        <v>1</v>
      </c>
      <c r="P766" s="34" t="s">
        <v>345</v>
      </c>
      <c r="Q766" s="32"/>
      <c r="R766" s="35"/>
      <c r="S766" s="36" t="n">
        <v>400.6</v>
      </c>
      <c r="T766" s="36" t="n">
        <f aca="false">T767</f>
        <v>400.6</v>
      </c>
      <c r="U766" s="37" t="n">
        <f aca="false">T766/S766*100</f>
        <v>100</v>
      </c>
      <c r="V766" s="29"/>
      <c r="W766" s="30"/>
    </row>
    <row r="767" customFormat="false" ht="15" hidden="false" customHeight="true" outlineLevel="0" collapsed="false">
      <c r="A767" s="21"/>
      <c r="B767" s="31" t="s">
        <v>346</v>
      </c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2" t="n">
        <v>921</v>
      </c>
      <c r="N767" s="33" t="n">
        <v>8</v>
      </c>
      <c r="O767" s="33" t="n">
        <v>1</v>
      </c>
      <c r="P767" s="34" t="s">
        <v>347</v>
      </c>
      <c r="Q767" s="32"/>
      <c r="R767" s="35"/>
      <c r="S767" s="36" t="n">
        <v>400.6</v>
      </c>
      <c r="T767" s="36" t="n">
        <f aca="false">T768</f>
        <v>400.6</v>
      </c>
      <c r="U767" s="37" t="n">
        <f aca="false">T767/S767*100</f>
        <v>100</v>
      </c>
      <c r="V767" s="29"/>
      <c r="W767" s="30"/>
    </row>
    <row r="768" customFormat="false" ht="22.35" hidden="false" customHeight="true" outlineLevel="0" collapsed="false">
      <c r="A768" s="21"/>
      <c r="B768" s="31" t="s">
        <v>145</v>
      </c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2" t="n">
        <v>921</v>
      </c>
      <c r="N768" s="33" t="n">
        <v>8</v>
      </c>
      <c r="O768" s="33" t="n">
        <v>1</v>
      </c>
      <c r="P768" s="34" t="s">
        <v>347</v>
      </c>
      <c r="Q768" s="32" t="s">
        <v>146</v>
      </c>
      <c r="R768" s="35"/>
      <c r="S768" s="36" t="n">
        <v>400.6</v>
      </c>
      <c r="T768" s="36" t="n">
        <v>400.6</v>
      </c>
      <c r="U768" s="37" t="n">
        <f aca="false">T768/S768*100</f>
        <v>100</v>
      </c>
      <c r="V768" s="29"/>
      <c r="W768" s="30"/>
    </row>
    <row r="769" customFormat="false" ht="32.8" hidden="false" customHeight="true" outlineLevel="0" collapsed="false">
      <c r="A769" s="21"/>
      <c r="B769" s="31" t="s">
        <v>643</v>
      </c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2" t="n">
        <v>921</v>
      </c>
      <c r="N769" s="33" t="n">
        <v>8</v>
      </c>
      <c r="O769" s="33" t="n">
        <v>1</v>
      </c>
      <c r="P769" s="34" t="s">
        <v>644</v>
      </c>
      <c r="Q769" s="32"/>
      <c r="R769" s="35"/>
      <c r="S769" s="36" t="n">
        <v>82955.7</v>
      </c>
      <c r="T769" s="36" t="n">
        <f aca="false">T770</f>
        <v>82955.7</v>
      </c>
      <c r="U769" s="37" t="n">
        <f aca="false">T769/S769*100</f>
        <v>100</v>
      </c>
      <c r="V769" s="29"/>
      <c r="W769" s="30"/>
    </row>
    <row r="770" customFormat="false" ht="15" hidden="false" customHeight="true" outlineLevel="0" collapsed="false">
      <c r="A770" s="21"/>
      <c r="B770" s="31" t="s">
        <v>671</v>
      </c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2" t="n">
        <v>921</v>
      </c>
      <c r="N770" s="33" t="n">
        <v>8</v>
      </c>
      <c r="O770" s="33" t="n">
        <v>1</v>
      </c>
      <c r="P770" s="34" t="s">
        <v>672</v>
      </c>
      <c r="Q770" s="32"/>
      <c r="R770" s="35"/>
      <c r="S770" s="36" t="n">
        <v>82955.7</v>
      </c>
      <c r="T770" s="36" t="n">
        <f aca="false">T771+T778+T785+T788+T800</f>
        <v>82955.7</v>
      </c>
      <c r="U770" s="37" t="n">
        <f aca="false">T770/S770*100</f>
        <v>100</v>
      </c>
      <c r="V770" s="29"/>
      <c r="W770" s="30"/>
    </row>
    <row r="771" customFormat="false" ht="22.35" hidden="false" customHeight="true" outlineLevel="0" collapsed="false">
      <c r="A771" s="21"/>
      <c r="B771" s="31" t="s">
        <v>673</v>
      </c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2" t="n">
        <v>921</v>
      </c>
      <c r="N771" s="33" t="n">
        <v>8</v>
      </c>
      <c r="O771" s="33" t="n">
        <v>1</v>
      </c>
      <c r="P771" s="34" t="s">
        <v>674</v>
      </c>
      <c r="Q771" s="32"/>
      <c r="R771" s="35"/>
      <c r="S771" s="36" t="n">
        <v>20226.1</v>
      </c>
      <c r="T771" s="36" t="n">
        <f aca="false">T772+T774+T776</f>
        <v>20226.1</v>
      </c>
      <c r="U771" s="37" t="n">
        <f aca="false">T771/S771*100</f>
        <v>100</v>
      </c>
      <c r="V771" s="29"/>
      <c r="W771" s="30"/>
    </row>
    <row r="772" customFormat="false" ht="15" hidden="false" customHeight="true" outlineLevel="0" collapsed="false">
      <c r="A772" s="21"/>
      <c r="B772" s="31" t="s">
        <v>675</v>
      </c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2" t="n">
        <v>921</v>
      </c>
      <c r="N772" s="33" t="n">
        <v>8</v>
      </c>
      <c r="O772" s="33" t="n">
        <v>1</v>
      </c>
      <c r="P772" s="34" t="s">
        <v>676</v>
      </c>
      <c r="Q772" s="32"/>
      <c r="R772" s="35"/>
      <c r="S772" s="36" t="n">
        <v>10660.8</v>
      </c>
      <c r="T772" s="36" t="n">
        <f aca="false">T773</f>
        <v>10660.8</v>
      </c>
      <c r="U772" s="37" t="n">
        <f aca="false">T772/S772*100</f>
        <v>100</v>
      </c>
      <c r="V772" s="29"/>
      <c r="W772" s="30"/>
    </row>
    <row r="773" customFormat="false" ht="15" hidden="false" customHeight="true" outlineLevel="0" collapsed="false">
      <c r="A773" s="21"/>
      <c r="B773" s="31" t="s">
        <v>28</v>
      </c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2" t="n">
        <v>921</v>
      </c>
      <c r="N773" s="33" t="n">
        <v>8</v>
      </c>
      <c r="O773" s="33" t="n">
        <v>1</v>
      </c>
      <c r="P773" s="34" t="s">
        <v>676</v>
      </c>
      <c r="Q773" s="32" t="s">
        <v>29</v>
      </c>
      <c r="R773" s="35"/>
      <c r="S773" s="36" t="n">
        <v>10660.8</v>
      </c>
      <c r="T773" s="36" t="n">
        <v>10660.8</v>
      </c>
      <c r="U773" s="37" t="n">
        <f aca="false">T773/S773*100</f>
        <v>100</v>
      </c>
      <c r="V773" s="29"/>
      <c r="W773" s="30"/>
    </row>
    <row r="774" customFormat="false" ht="32.8" hidden="false" customHeight="true" outlineLevel="0" collapsed="false">
      <c r="A774" s="21"/>
      <c r="B774" s="31" t="s">
        <v>44</v>
      </c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2" t="n">
        <v>921</v>
      </c>
      <c r="N774" s="33" t="n">
        <v>8</v>
      </c>
      <c r="O774" s="33" t="n">
        <v>1</v>
      </c>
      <c r="P774" s="34" t="s">
        <v>677</v>
      </c>
      <c r="Q774" s="32"/>
      <c r="R774" s="35"/>
      <c r="S774" s="36" t="n">
        <v>7772.6</v>
      </c>
      <c r="T774" s="36" t="n">
        <f aca="false">T775</f>
        <v>7772.6</v>
      </c>
      <c r="U774" s="37" t="n">
        <f aca="false">T774/S774*100</f>
        <v>100</v>
      </c>
      <c r="V774" s="29"/>
      <c r="W774" s="30"/>
    </row>
    <row r="775" customFormat="false" ht="15" hidden="false" customHeight="true" outlineLevel="0" collapsed="false">
      <c r="A775" s="21"/>
      <c r="B775" s="31" t="s">
        <v>28</v>
      </c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2" t="n">
        <v>921</v>
      </c>
      <c r="N775" s="33" t="n">
        <v>8</v>
      </c>
      <c r="O775" s="33" t="n">
        <v>1</v>
      </c>
      <c r="P775" s="34" t="s">
        <v>677</v>
      </c>
      <c r="Q775" s="32" t="s">
        <v>29</v>
      </c>
      <c r="R775" s="35"/>
      <c r="S775" s="36" t="n">
        <v>7772.6</v>
      </c>
      <c r="T775" s="36" t="n">
        <v>7772.6</v>
      </c>
      <c r="U775" s="37" t="n">
        <f aca="false">T775/S775*100</f>
        <v>100</v>
      </c>
      <c r="V775" s="29"/>
      <c r="W775" s="30"/>
    </row>
    <row r="776" customFormat="false" ht="22.35" hidden="false" customHeight="true" outlineLevel="0" collapsed="false">
      <c r="A776" s="21"/>
      <c r="B776" s="31" t="s">
        <v>678</v>
      </c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2" t="n">
        <v>921</v>
      </c>
      <c r="N776" s="33" t="n">
        <v>8</v>
      </c>
      <c r="O776" s="33" t="n">
        <v>1</v>
      </c>
      <c r="P776" s="34" t="s">
        <v>679</v>
      </c>
      <c r="Q776" s="32"/>
      <c r="R776" s="35"/>
      <c r="S776" s="36" t="n">
        <v>1792.7</v>
      </c>
      <c r="T776" s="36" t="n">
        <f aca="false">T777</f>
        <v>1792.7</v>
      </c>
      <c r="U776" s="37" t="n">
        <f aca="false">T776/S776*100</f>
        <v>100</v>
      </c>
      <c r="V776" s="29"/>
      <c r="W776" s="30"/>
    </row>
    <row r="777" customFormat="false" ht="15" hidden="false" customHeight="true" outlineLevel="0" collapsed="false">
      <c r="A777" s="21"/>
      <c r="B777" s="31" t="s">
        <v>28</v>
      </c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2" t="n">
        <v>921</v>
      </c>
      <c r="N777" s="33" t="n">
        <v>8</v>
      </c>
      <c r="O777" s="33" t="n">
        <v>1</v>
      </c>
      <c r="P777" s="34" t="s">
        <v>679</v>
      </c>
      <c r="Q777" s="32" t="s">
        <v>29</v>
      </c>
      <c r="R777" s="35"/>
      <c r="S777" s="36" t="n">
        <v>1792.7</v>
      </c>
      <c r="T777" s="36" t="n">
        <v>1792.7</v>
      </c>
      <c r="U777" s="37" t="n">
        <f aca="false">T777/S777*100</f>
        <v>100</v>
      </c>
      <c r="V777" s="29"/>
      <c r="W777" s="30"/>
    </row>
    <row r="778" customFormat="false" ht="22.35" hidden="false" customHeight="true" outlineLevel="0" collapsed="false">
      <c r="A778" s="21"/>
      <c r="B778" s="31" t="s">
        <v>680</v>
      </c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2" t="n">
        <v>921</v>
      </c>
      <c r="N778" s="33" t="n">
        <v>8</v>
      </c>
      <c r="O778" s="33" t="n">
        <v>1</v>
      </c>
      <c r="P778" s="34" t="s">
        <v>681</v>
      </c>
      <c r="Q778" s="32"/>
      <c r="R778" s="35"/>
      <c r="S778" s="36" t="n">
        <v>17711.2</v>
      </c>
      <c r="T778" s="36" t="n">
        <f aca="false">T779+T781+T783</f>
        <v>17711.2</v>
      </c>
      <c r="U778" s="37" t="n">
        <f aca="false">T778/S778*100</f>
        <v>100</v>
      </c>
      <c r="V778" s="29"/>
      <c r="W778" s="30"/>
    </row>
    <row r="779" customFormat="false" ht="15" hidden="false" customHeight="true" outlineLevel="0" collapsed="false">
      <c r="A779" s="21"/>
      <c r="B779" s="31" t="s">
        <v>682</v>
      </c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2" t="n">
        <v>921</v>
      </c>
      <c r="N779" s="33" t="n">
        <v>8</v>
      </c>
      <c r="O779" s="33" t="n">
        <v>1</v>
      </c>
      <c r="P779" s="34" t="s">
        <v>683</v>
      </c>
      <c r="Q779" s="32"/>
      <c r="R779" s="35"/>
      <c r="S779" s="36" t="n">
        <v>11585.2</v>
      </c>
      <c r="T779" s="36" t="n">
        <f aca="false">T780</f>
        <v>11585.2</v>
      </c>
      <c r="U779" s="37" t="n">
        <f aca="false">T779/S779*100</f>
        <v>100</v>
      </c>
      <c r="V779" s="29"/>
      <c r="W779" s="30"/>
    </row>
    <row r="780" customFormat="false" ht="15" hidden="false" customHeight="true" outlineLevel="0" collapsed="false">
      <c r="A780" s="21"/>
      <c r="B780" s="31" t="s">
        <v>28</v>
      </c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2" t="n">
        <v>921</v>
      </c>
      <c r="N780" s="33" t="n">
        <v>8</v>
      </c>
      <c r="O780" s="33" t="n">
        <v>1</v>
      </c>
      <c r="P780" s="34" t="s">
        <v>683</v>
      </c>
      <c r="Q780" s="32" t="s">
        <v>29</v>
      </c>
      <c r="R780" s="35"/>
      <c r="S780" s="36" t="n">
        <v>11585.2</v>
      </c>
      <c r="T780" s="36" t="n">
        <v>11585.2</v>
      </c>
      <c r="U780" s="37" t="n">
        <f aca="false">T780/S780*100</f>
        <v>100</v>
      </c>
      <c r="V780" s="29"/>
      <c r="W780" s="30"/>
    </row>
    <row r="781" customFormat="false" ht="32.8" hidden="false" customHeight="true" outlineLevel="0" collapsed="false">
      <c r="A781" s="21"/>
      <c r="B781" s="31" t="s">
        <v>44</v>
      </c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2" t="n">
        <v>921</v>
      </c>
      <c r="N781" s="33" t="n">
        <v>8</v>
      </c>
      <c r="O781" s="33" t="n">
        <v>1</v>
      </c>
      <c r="P781" s="34" t="s">
        <v>684</v>
      </c>
      <c r="Q781" s="32"/>
      <c r="R781" s="35"/>
      <c r="S781" s="36" t="n">
        <v>5073.4</v>
      </c>
      <c r="T781" s="36" t="n">
        <f aca="false">T782</f>
        <v>5073.4</v>
      </c>
      <c r="U781" s="37" t="n">
        <f aca="false">T781/S781*100</f>
        <v>100</v>
      </c>
      <c r="V781" s="29"/>
      <c r="W781" s="30"/>
    </row>
    <row r="782" customFormat="false" ht="15" hidden="false" customHeight="true" outlineLevel="0" collapsed="false">
      <c r="A782" s="21"/>
      <c r="B782" s="31" t="s">
        <v>28</v>
      </c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2" t="n">
        <v>921</v>
      </c>
      <c r="N782" s="33" t="n">
        <v>8</v>
      </c>
      <c r="O782" s="33" t="n">
        <v>1</v>
      </c>
      <c r="P782" s="34" t="s">
        <v>684</v>
      </c>
      <c r="Q782" s="32" t="s">
        <v>29</v>
      </c>
      <c r="R782" s="35"/>
      <c r="S782" s="36" t="n">
        <v>5073.4</v>
      </c>
      <c r="T782" s="36" t="n">
        <v>5073.4</v>
      </c>
      <c r="U782" s="37" t="n">
        <f aca="false">T782/S782*100</f>
        <v>100</v>
      </c>
      <c r="V782" s="29"/>
      <c r="W782" s="30"/>
    </row>
    <row r="783" customFormat="false" ht="22.35" hidden="false" customHeight="true" outlineLevel="0" collapsed="false">
      <c r="A783" s="21"/>
      <c r="B783" s="31" t="s">
        <v>678</v>
      </c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2" t="n">
        <v>921</v>
      </c>
      <c r="N783" s="33" t="n">
        <v>8</v>
      </c>
      <c r="O783" s="33" t="n">
        <v>1</v>
      </c>
      <c r="P783" s="34" t="s">
        <v>685</v>
      </c>
      <c r="Q783" s="32"/>
      <c r="R783" s="35"/>
      <c r="S783" s="36" t="n">
        <v>1052.6</v>
      </c>
      <c r="T783" s="36" t="n">
        <f aca="false">T784</f>
        <v>1052.6</v>
      </c>
      <c r="U783" s="37" t="n">
        <f aca="false">T783/S783*100</f>
        <v>100</v>
      </c>
      <c r="V783" s="29"/>
      <c r="W783" s="30"/>
    </row>
    <row r="784" customFormat="false" ht="15" hidden="false" customHeight="true" outlineLevel="0" collapsed="false">
      <c r="A784" s="21"/>
      <c r="B784" s="31" t="s">
        <v>28</v>
      </c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2" t="n">
        <v>921</v>
      </c>
      <c r="N784" s="33" t="n">
        <v>8</v>
      </c>
      <c r="O784" s="33" t="n">
        <v>1</v>
      </c>
      <c r="P784" s="34" t="s">
        <v>685</v>
      </c>
      <c r="Q784" s="32" t="s">
        <v>29</v>
      </c>
      <c r="R784" s="35"/>
      <c r="S784" s="36" t="n">
        <v>1052.6</v>
      </c>
      <c r="T784" s="36" t="n">
        <v>1052.6</v>
      </c>
      <c r="U784" s="37" t="n">
        <f aca="false">T784/S784*100</f>
        <v>100</v>
      </c>
      <c r="V784" s="29"/>
      <c r="W784" s="30"/>
    </row>
    <row r="785" customFormat="false" ht="32.8" hidden="false" customHeight="true" outlineLevel="0" collapsed="false">
      <c r="A785" s="21"/>
      <c r="B785" s="31" t="s">
        <v>686</v>
      </c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2" t="n">
        <v>921</v>
      </c>
      <c r="N785" s="33" t="n">
        <v>8</v>
      </c>
      <c r="O785" s="33" t="n">
        <v>1</v>
      </c>
      <c r="P785" s="34" t="s">
        <v>687</v>
      </c>
      <c r="Q785" s="32"/>
      <c r="R785" s="35"/>
      <c r="S785" s="36" t="n">
        <v>1315</v>
      </c>
      <c r="T785" s="36" t="n">
        <f aca="false">T786</f>
        <v>1315</v>
      </c>
      <c r="U785" s="37" t="n">
        <f aca="false">T785/S785*100</f>
        <v>100</v>
      </c>
      <c r="V785" s="29"/>
      <c r="W785" s="30"/>
    </row>
    <row r="786" customFormat="false" ht="15" hidden="false" customHeight="true" outlineLevel="0" collapsed="false">
      <c r="A786" s="21"/>
      <c r="B786" s="31" t="s">
        <v>682</v>
      </c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2" t="n">
        <v>921</v>
      </c>
      <c r="N786" s="33" t="n">
        <v>8</v>
      </c>
      <c r="O786" s="33" t="n">
        <v>1</v>
      </c>
      <c r="P786" s="34" t="s">
        <v>688</v>
      </c>
      <c r="Q786" s="32"/>
      <c r="R786" s="35"/>
      <c r="S786" s="36" t="n">
        <v>1315</v>
      </c>
      <c r="T786" s="36" t="n">
        <f aca="false">T787</f>
        <v>1315</v>
      </c>
      <c r="U786" s="37" t="n">
        <f aca="false">T786/S786*100</f>
        <v>100</v>
      </c>
      <c r="V786" s="29"/>
      <c r="W786" s="30"/>
    </row>
    <row r="787" customFormat="false" ht="15" hidden="false" customHeight="true" outlineLevel="0" collapsed="false">
      <c r="A787" s="21"/>
      <c r="B787" s="31" t="s">
        <v>28</v>
      </c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2" t="n">
        <v>921</v>
      </c>
      <c r="N787" s="33" t="n">
        <v>8</v>
      </c>
      <c r="O787" s="33" t="n">
        <v>1</v>
      </c>
      <c r="P787" s="34" t="s">
        <v>688</v>
      </c>
      <c r="Q787" s="32" t="s">
        <v>29</v>
      </c>
      <c r="R787" s="35"/>
      <c r="S787" s="36" t="n">
        <v>1315</v>
      </c>
      <c r="T787" s="36" t="n">
        <v>1315</v>
      </c>
      <c r="U787" s="37" t="n">
        <f aca="false">T787/S787*100</f>
        <v>100</v>
      </c>
      <c r="V787" s="29"/>
      <c r="W787" s="30"/>
    </row>
    <row r="788" customFormat="false" ht="32.8" hidden="false" customHeight="true" outlineLevel="0" collapsed="false">
      <c r="A788" s="21"/>
      <c r="B788" s="31" t="s">
        <v>689</v>
      </c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2" t="n">
        <v>921</v>
      </c>
      <c r="N788" s="33" t="n">
        <v>8</v>
      </c>
      <c r="O788" s="33" t="n">
        <v>1</v>
      </c>
      <c r="P788" s="34" t="s">
        <v>690</v>
      </c>
      <c r="Q788" s="32"/>
      <c r="R788" s="35"/>
      <c r="S788" s="36" t="n">
        <v>43547.1</v>
      </c>
      <c r="T788" s="36" t="n">
        <f aca="false">T789+T791+T794+T796+T798</f>
        <v>43547.1</v>
      </c>
      <c r="U788" s="37" t="n">
        <f aca="false">T788/S788*100</f>
        <v>100</v>
      </c>
      <c r="V788" s="29"/>
      <c r="W788" s="30"/>
    </row>
    <row r="789" customFormat="false" ht="15" hidden="false" customHeight="true" outlineLevel="0" collapsed="false">
      <c r="A789" s="21"/>
      <c r="B789" s="31" t="s">
        <v>661</v>
      </c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2" t="n">
        <v>921</v>
      </c>
      <c r="N789" s="33" t="n">
        <v>8</v>
      </c>
      <c r="O789" s="33" t="n">
        <v>1</v>
      </c>
      <c r="P789" s="34" t="s">
        <v>691</v>
      </c>
      <c r="Q789" s="32"/>
      <c r="R789" s="35"/>
      <c r="S789" s="36" t="n">
        <v>24803.9</v>
      </c>
      <c r="T789" s="36" t="n">
        <f aca="false">T790</f>
        <v>24803.9</v>
      </c>
      <c r="U789" s="37" t="n">
        <f aca="false">T789/S789*100</f>
        <v>100</v>
      </c>
      <c r="V789" s="29"/>
      <c r="W789" s="30"/>
    </row>
    <row r="790" customFormat="false" ht="15" hidden="false" customHeight="true" outlineLevel="0" collapsed="false">
      <c r="A790" s="21"/>
      <c r="B790" s="31" t="s">
        <v>28</v>
      </c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2" t="n">
        <v>921</v>
      </c>
      <c r="N790" s="33" t="n">
        <v>8</v>
      </c>
      <c r="O790" s="33" t="n">
        <v>1</v>
      </c>
      <c r="P790" s="34" t="s">
        <v>691</v>
      </c>
      <c r="Q790" s="32" t="s">
        <v>29</v>
      </c>
      <c r="R790" s="35"/>
      <c r="S790" s="36" t="n">
        <v>24803.9</v>
      </c>
      <c r="T790" s="36" t="n">
        <v>24803.9</v>
      </c>
      <c r="U790" s="37" t="n">
        <f aca="false">T790/S790*100</f>
        <v>100</v>
      </c>
      <c r="V790" s="29"/>
      <c r="W790" s="30"/>
    </row>
    <row r="791" customFormat="false" ht="15" hidden="false" customHeight="true" outlineLevel="0" collapsed="false">
      <c r="A791" s="21"/>
      <c r="B791" s="31" t="s">
        <v>692</v>
      </c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2" t="n">
        <v>921</v>
      </c>
      <c r="N791" s="33" t="n">
        <v>8</v>
      </c>
      <c r="O791" s="33" t="n">
        <v>1</v>
      </c>
      <c r="P791" s="34" t="s">
        <v>693</v>
      </c>
      <c r="Q791" s="32"/>
      <c r="R791" s="35"/>
      <c r="S791" s="36" t="n">
        <v>2371</v>
      </c>
      <c r="T791" s="36" t="n">
        <f aca="false">T792+T793</f>
        <v>2371</v>
      </c>
      <c r="U791" s="37" t="n">
        <f aca="false">T791/S791*100</f>
        <v>100</v>
      </c>
      <c r="V791" s="29"/>
      <c r="W791" s="30"/>
    </row>
    <row r="792" customFormat="false" ht="22.35" hidden="false" customHeight="true" outlineLevel="0" collapsed="false">
      <c r="A792" s="21"/>
      <c r="B792" s="31" t="s">
        <v>145</v>
      </c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2" t="n">
        <v>921</v>
      </c>
      <c r="N792" s="33" t="n">
        <v>8</v>
      </c>
      <c r="O792" s="33" t="n">
        <v>1</v>
      </c>
      <c r="P792" s="34" t="s">
        <v>693</v>
      </c>
      <c r="Q792" s="32" t="s">
        <v>146</v>
      </c>
      <c r="R792" s="35"/>
      <c r="S792" s="36" t="n">
        <v>157.8</v>
      </c>
      <c r="T792" s="36" t="n">
        <v>157.8</v>
      </c>
      <c r="U792" s="37" t="n">
        <f aca="false">T792/S792*100</f>
        <v>100</v>
      </c>
      <c r="V792" s="29"/>
      <c r="W792" s="30"/>
    </row>
    <row r="793" customFormat="false" ht="15" hidden="false" customHeight="true" outlineLevel="0" collapsed="false">
      <c r="A793" s="21"/>
      <c r="B793" s="31" t="s">
        <v>28</v>
      </c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2" t="n">
        <v>921</v>
      </c>
      <c r="N793" s="33" t="n">
        <v>8</v>
      </c>
      <c r="O793" s="33" t="n">
        <v>1</v>
      </c>
      <c r="P793" s="34" t="s">
        <v>693</v>
      </c>
      <c r="Q793" s="32" t="s">
        <v>29</v>
      </c>
      <c r="R793" s="35"/>
      <c r="S793" s="36" t="n">
        <v>2213.2</v>
      </c>
      <c r="T793" s="36" t="n">
        <v>2213.2</v>
      </c>
      <c r="U793" s="37" t="n">
        <f aca="false">T793/S793*100</f>
        <v>100</v>
      </c>
      <c r="V793" s="29"/>
      <c r="W793" s="30"/>
    </row>
    <row r="794" customFormat="false" ht="15" hidden="false" customHeight="true" outlineLevel="0" collapsed="false">
      <c r="A794" s="21"/>
      <c r="B794" s="31" t="s">
        <v>694</v>
      </c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2" t="n">
        <v>921</v>
      </c>
      <c r="N794" s="33" t="n">
        <v>8</v>
      </c>
      <c r="O794" s="33" t="n">
        <v>1</v>
      </c>
      <c r="P794" s="34" t="s">
        <v>695</v>
      </c>
      <c r="Q794" s="32"/>
      <c r="R794" s="35"/>
      <c r="S794" s="36" t="n">
        <v>85</v>
      </c>
      <c r="T794" s="36" t="n">
        <f aca="false">T795</f>
        <v>85</v>
      </c>
      <c r="U794" s="37" t="n">
        <f aca="false">T794/S794*100</f>
        <v>100</v>
      </c>
      <c r="V794" s="29"/>
      <c r="W794" s="30"/>
    </row>
    <row r="795" customFormat="false" ht="15" hidden="false" customHeight="true" outlineLevel="0" collapsed="false">
      <c r="A795" s="21"/>
      <c r="B795" s="31" t="s">
        <v>28</v>
      </c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2" t="n">
        <v>921</v>
      </c>
      <c r="N795" s="33" t="n">
        <v>8</v>
      </c>
      <c r="O795" s="33" t="n">
        <v>1</v>
      </c>
      <c r="P795" s="34" t="s">
        <v>695</v>
      </c>
      <c r="Q795" s="32" t="s">
        <v>29</v>
      </c>
      <c r="R795" s="35"/>
      <c r="S795" s="36" t="n">
        <v>85</v>
      </c>
      <c r="T795" s="36" t="n">
        <v>85</v>
      </c>
      <c r="U795" s="37" t="n">
        <f aca="false">T795/S795*100</f>
        <v>100</v>
      </c>
      <c r="V795" s="29"/>
      <c r="W795" s="30"/>
    </row>
    <row r="796" customFormat="false" ht="32.8" hidden="false" customHeight="true" outlineLevel="0" collapsed="false">
      <c r="A796" s="21"/>
      <c r="B796" s="31" t="s">
        <v>44</v>
      </c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2" t="n">
        <v>921</v>
      </c>
      <c r="N796" s="33" t="n">
        <v>8</v>
      </c>
      <c r="O796" s="33" t="n">
        <v>1</v>
      </c>
      <c r="P796" s="34" t="s">
        <v>696</v>
      </c>
      <c r="Q796" s="32"/>
      <c r="R796" s="35"/>
      <c r="S796" s="36" t="n">
        <v>13135.2</v>
      </c>
      <c r="T796" s="36" t="n">
        <f aca="false">T797</f>
        <v>13135.2</v>
      </c>
      <c r="U796" s="37" t="n">
        <f aca="false">T796/S796*100</f>
        <v>100</v>
      </c>
      <c r="V796" s="29"/>
      <c r="W796" s="30"/>
    </row>
    <row r="797" customFormat="false" ht="15" hidden="false" customHeight="true" outlineLevel="0" collapsed="false">
      <c r="A797" s="21"/>
      <c r="B797" s="31" t="s">
        <v>28</v>
      </c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2" t="n">
        <v>921</v>
      </c>
      <c r="N797" s="33" t="n">
        <v>8</v>
      </c>
      <c r="O797" s="33" t="n">
        <v>1</v>
      </c>
      <c r="P797" s="34" t="s">
        <v>696</v>
      </c>
      <c r="Q797" s="32" t="s">
        <v>29</v>
      </c>
      <c r="R797" s="35"/>
      <c r="S797" s="36" t="n">
        <v>13135.2</v>
      </c>
      <c r="T797" s="36" t="n">
        <v>13135.2</v>
      </c>
      <c r="U797" s="37" t="n">
        <f aca="false">T797/S797*100</f>
        <v>100</v>
      </c>
      <c r="V797" s="29"/>
      <c r="W797" s="30"/>
    </row>
    <row r="798" customFormat="false" ht="22.35" hidden="false" customHeight="true" outlineLevel="0" collapsed="false">
      <c r="A798" s="21"/>
      <c r="B798" s="31" t="s">
        <v>678</v>
      </c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2" t="n">
        <v>921</v>
      </c>
      <c r="N798" s="33" t="n">
        <v>8</v>
      </c>
      <c r="O798" s="33" t="n">
        <v>1</v>
      </c>
      <c r="P798" s="34" t="s">
        <v>697</v>
      </c>
      <c r="Q798" s="32"/>
      <c r="R798" s="35"/>
      <c r="S798" s="36" t="n">
        <v>3152</v>
      </c>
      <c r="T798" s="36" t="n">
        <f aca="false">T799</f>
        <v>3152</v>
      </c>
      <c r="U798" s="37" t="n">
        <f aca="false">T798/S798*100</f>
        <v>100</v>
      </c>
      <c r="V798" s="29"/>
      <c r="W798" s="30"/>
    </row>
    <row r="799" customFormat="false" ht="15" hidden="false" customHeight="true" outlineLevel="0" collapsed="false">
      <c r="A799" s="21"/>
      <c r="B799" s="31" t="s">
        <v>28</v>
      </c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2" t="n">
        <v>921</v>
      </c>
      <c r="N799" s="33" t="n">
        <v>8</v>
      </c>
      <c r="O799" s="33" t="n">
        <v>1</v>
      </c>
      <c r="P799" s="34" t="s">
        <v>697</v>
      </c>
      <c r="Q799" s="32" t="s">
        <v>29</v>
      </c>
      <c r="R799" s="35"/>
      <c r="S799" s="36" t="n">
        <v>3152</v>
      </c>
      <c r="T799" s="36" t="n">
        <v>3152</v>
      </c>
      <c r="U799" s="37" t="n">
        <f aca="false">T799/S799*100</f>
        <v>100</v>
      </c>
      <c r="V799" s="29"/>
      <c r="W799" s="30"/>
    </row>
    <row r="800" customFormat="false" ht="22.35" hidden="false" customHeight="true" outlineLevel="0" collapsed="false">
      <c r="A800" s="21"/>
      <c r="B800" s="31" t="s">
        <v>698</v>
      </c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2" t="n">
        <v>921</v>
      </c>
      <c r="N800" s="33" t="n">
        <v>8</v>
      </c>
      <c r="O800" s="33" t="n">
        <v>1</v>
      </c>
      <c r="P800" s="34" t="s">
        <v>699</v>
      </c>
      <c r="Q800" s="32"/>
      <c r="R800" s="35"/>
      <c r="S800" s="36" t="n">
        <v>156.3</v>
      </c>
      <c r="T800" s="36" t="n">
        <f aca="false">T801</f>
        <v>156.3</v>
      </c>
      <c r="U800" s="37" t="n">
        <f aca="false">T800/S800*100</f>
        <v>100</v>
      </c>
      <c r="V800" s="29"/>
      <c r="W800" s="30"/>
    </row>
    <row r="801" customFormat="false" ht="22.35" hidden="false" customHeight="true" outlineLevel="0" collapsed="false">
      <c r="A801" s="21"/>
      <c r="B801" s="31" t="s">
        <v>700</v>
      </c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2" t="n">
        <v>921</v>
      </c>
      <c r="N801" s="33" t="n">
        <v>8</v>
      </c>
      <c r="O801" s="33" t="n">
        <v>1</v>
      </c>
      <c r="P801" s="34" t="s">
        <v>701</v>
      </c>
      <c r="Q801" s="32"/>
      <c r="R801" s="35"/>
      <c r="S801" s="36" t="n">
        <v>156.3</v>
      </c>
      <c r="T801" s="36" t="n">
        <f aca="false">T802</f>
        <v>156.3</v>
      </c>
      <c r="U801" s="37" t="n">
        <f aca="false">T801/S801*100</f>
        <v>100</v>
      </c>
      <c r="V801" s="29"/>
      <c r="W801" s="30"/>
    </row>
    <row r="802" customFormat="false" ht="15" hidden="false" customHeight="true" outlineLevel="0" collapsed="false">
      <c r="A802" s="21"/>
      <c r="B802" s="31" t="s">
        <v>28</v>
      </c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2" t="n">
        <v>921</v>
      </c>
      <c r="N802" s="33" t="n">
        <v>8</v>
      </c>
      <c r="O802" s="33" t="n">
        <v>1</v>
      </c>
      <c r="P802" s="34" t="s">
        <v>701</v>
      </c>
      <c r="Q802" s="32" t="s">
        <v>29</v>
      </c>
      <c r="R802" s="35"/>
      <c r="S802" s="36" t="n">
        <v>156.3</v>
      </c>
      <c r="T802" s="36" t="n">
        <v>156.3</v>
      </c>
      <c r="U802" s="37" t="n">
        <f aca="false">T802/S802*100</f>
        <v>100</v>
      </c>
      <c r="V802" s="29"/>
      <c r="W802" s="30"/>
    </row>
    <row r="803" customFormat="false" ht="22.35" hidden="false" customHeight="true" outlineLevel="0" collapsed="false">
      <c r="A803" s="21"/>
      <c r="B803" s="31" t="s">
        <v>518</v>
      </c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2" t="n">
        <v>921</v>
      </c>
      <c r="N803" s="33" t="n">
        <v>8</v>
      </c>
      <c r="O803" s="33" t="n">
        <v>1</v>
      </c>
      <c r="P803" s="34" t="s">
        <v>519</v>
      </c>
      <c r="Q803" s="32"/>
      <c r="R803" s="35"/>
      <c r="S803" s="36" t="n">
        <v>119.6</v>
      </c>
      <c r="T803" s="36" t="n">
        <f aca="false">T804+T810</f>
        <v>119.6</v>
      </c>
      <c r="U803" s="37" t="n">
        <f aca="false">T803/S803*100</f>
        <v>100</v>
      </c>
      <c r="V803" s="29"/>
      <c r="W803" s="30"/>
    </row>
    <row r="804" customFormat="false" ht="22.35" hidden="false" customHeight="true" outlineLevel="0" collapsed="false">
      <c r="A804" s="21"/>
      <c r="B804" s="31" t="s">
        <v>520</v>
      </c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2" t="n">
        <v>921</v>
      </c>
      <c r="N804" s="33" t="n">
        <v>8</v>
      </c>
      <c r="O804" s="33" t="n">
        <v>1</v>
      </c>
      <c r="P804" s="34" t="s">
        <v>521</v>
      </c>
      <c r="Q804" s="32"/>
      <c r="R804" s="35"/>
      <c r="S804" s="36" t="n">
        <v>8.6</v>
      </c>
      <c r="T804" s="36" t="n">
        <f aca="false">T805</f>
        <v>8.6</v>
      </c>
      <c r="U804" s="37" t="n">
        <f aca="false">T804/S804*100</f>
        <v>100</v>
      </c>
      <c r="V804" s="29"/>
      <c r="W804" s="30"/>
    </row>
    <row r="805" customFormat="false" ht="22.35" hidden="false" customHeight="true" outlineLevel="0" collapsed="false">
      <c r="A805" s="21"/>
      <c r="B805" s="31" t="s">
        <v>522</v>
      </c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2" t="n">
        <v>921</v>
      </c>
      <c r="N805" s="33" t="n">
        <v>8</v>
      </c>
      <c r="O805" s="33" t="n">
        <v>1</v>
      </c>
      <c r="P805" s="34" t="s">
        <v>523</v>
      </c>
      <c r="Q805" s="32"/>
      <c r="R805" s="35"/>
      <c r="S805" s="36" t="n">
        <v>8.6</v>
      </c>
      <c r="T805" s="36" t="n">
        <f aca="false">T806</f>
        <v>8.6</v>
      </c>
      <c r="U805" s="37" t="n">
        <f aca="false">T805/S805*100</f>
        <v>100</v>
      </c>
      <c r="V805" s="29"/>
      <c r="W805" s="30"/>
    </row>
    <row r="806" customFormat="false" ht="15" hidden="false" customHeight="true" outlineLevel="0" collapsed="false">
      <c r="A806" s="21"/>
      <c r="B806" s="31" t="s">
        <v>28</v>
      </c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2" t="n">
        <v>921</v>
      </c>
      <c r="N806" s="33" t="n">
        <v>8</v>
      </c>
      <c r="O806" s="33" t="n">
        <v>1</v>
      </c>
      <c r="P806" s="34" t="s">
        <v>523</v>
      </c>
      <c r="Q806" s="32" t="s">
        <v>29</v>
      </c>
      <c r="R806" s="35"/>
      <c r="S806" s="36" t="n">
        <v>8.6</v>
      </c>
      <c r="T806" s="36" t="n">
        <v>8.6</v>
      </c>
      <c r="U806" s="37" t="n">
        <f aca="false">T806/S806*100</f>
        <v>100</v>
      </c>
      <c r="V806" s="29"/>
      <c r="W806" s="30"/>
    </row>
    <row r="807" customFormat="false" ht="12.6" hidden="true" customHeight="true" outlineLevel="0" collapsed="false">
      <c r="A807" s="21"/>
      <c r="B807" s="31" t="s">
        <v>524</v>
      </c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2" t="n">
        <v>921</v>
      </c>
      <c r="N807" s="33" t="n">
        <v>8</v>
      </c>
      <c r="O807" s="33" t="n">
        <v>1</v>
      </c>
      <c r="P807" s="34" t="s">
        <v>525</v>
      </c>
      <c r="Q807" s="32"/>
      <c r="R807" s="35"/>
      <c r="S807" s="36" t="n">
        <v>0</v>
      </c>
      <c r="T807" s="36"/>
      <c r="U807" s="37" t="e">
        <f aca="false">T807/S807*100</f>
        <v>#DIV/0!</v>
      </c>
      <c r="V807" s="29"/>
      <c r="W807" s="30"/>
    </row>
    <row r="808" customFormat="false" ht="12.6" hidden="true" customHeight="true" outlineLevel="0" collapsed="false">
      <c r="A808" s="21"/>
      <c r="B808" s="31" t="s">
        <v>522</v>
      </c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2" t="n">
        <v>921</v>
      </c>
      <c r="N808" s="33" t="n">
        <v>8</v>
      </c>
      <c r="O808" s="33" t="n">
        <v>1</v>
      </c>
      <c r="P808" s="34" t="s">
        <v>526</v>
      </c>
      <c r="Q808" s="32"/>
      <c r="R808" s="35"/>
      <c r="S808" s="36" t="n">
        <v>0</v>
      </c>
      <c r="T808" s="36"/>
      <c r="U808" s="37" t="e">
        <f aca="false">T808/S808*100</f>
        <v>#DIV/0!</v>
      </c>
      <c r="V808" s="29"/>
      <c r="W808" s="30"/>
    </row>
    <row r="809" customFormat="false" ht="12.6" hidden="true" customHeight="true" outlineLevel="0" collapsed="false">
      <c r="A809" s="21"/>
      <c r="B809" s="31" t="s">
        <v>28</v>
      </c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2" t="n">
        <v>921</v>
      </c>
      <c r="N809" s="33" t="n">
        <v>8</v>
      </c>
      <c r="O809" s="33" t="n">
        <v>1</v>
      </c>
      <c r="P809" s="34" t="s">
        <v>526</v>
      </c>
      <c r="Q809" s="32" t="s">
        <v>29</v>
      </c>
      <c r="R809" s="35"/>
      <c r="S809" s="36" t="n">
        <v>0</v>
      </c>
      <c r="T809" s="36"/>
      <c r="U809" s="37" t="e">
        <f aca="false">T809/S809*100</f>
        <v>#DIV/0!</v>
      </c>
      <c r="V809" s="29"/>
      <c r="W809" s="30"/>
    </row>
    <row r="810" customFormat="false" ht="22.35" hidden="false" customHeight="true" outlineLevel="0" collapsed="false">
      <c r="A810" s="21"/>
      <c r="B810" s="31" t="s">
        <v>527</v>
      </c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2" t="n">
        <v>921</v>
      </c>
      <c r="N810" s="33" t="n">
        <v>8</v>
      </c>
      <c r="O810" s="33" t="n">
        <v>1</v>
      </c>
      <c r="P810" s="34" t="s">
        <v>528</v>
      </c>
      <c r="Q810" s="32"/>
      <c r="R810" s="35"/>
      <c r="S810" s="36" t="n">
        <v>111</v>
      </c>
      <c r="T810" s="36" t="n">
        <f aca="false">T811</f>
        <v>111</v>
      </c>
      <c r="U810" s="37" t="n">
        <f aca="false">T810/S810*100</f>
        <v>100</v>
      </c>
      <c r="V810" s="29"/>
      <c r="W810" s="30"/>
    </row>
    <row r="811" customFormat="false" ht="22.35" hidden="false" customHeight="true" outlineLevel="0" collapsed="false">
      <c r="A811" s="21"/>
      <c r="B811" s="31" t="s">
        <v>522</v>
      </c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2" t="n">
        <v>921</v>
      </c>
      <c r="N811" s="33" t="n">
        <v>8</v>
      </c>
      <c r="O811" s="33" t="n">
        <v>1</v>
      </c>
      <c r="P811" s="34" t="s">
        <v>529</v>
      </c>
      <c r="Q811" s="32"/>
      <c r="R811" s="35"/>
      <c r="S811" s="36" t="n">
        <v>111</v>
      </c>
      <c r="T811" s="36" t="n">
        <f aca="false">T812</f>
        <v>111</v>
      </c>
      <c r="U811" s="37" t="n">
        <f aca="false">T811/S811*100</f>
        <v>100</v>
      </c>
      <c r="V811" s="29"/>
      <c r="W811" s="30"/>
    </row>
    <row r="812" customFormat="false" ht="15" hidden="false" customHeight="true" outlineLevel="0" collapsed="false">
      <c r="A812" s="21"/>
      <c r="B812" s="31" t="s">
        <v>28</v>
      </c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2" t="n">
        <v>921</v>
      </c>
      <c r="N812" s="33" t="n">
        <v>8</v>
      </c>
      <c r="O812" s="33" t="n">
        <v>1</v>
      </c>
      <c r="P812" s="34" t="s">
        <v>529</v>
      </c>
      <c r="Q812" s="32" t="s">
        <v>29</v>
      </c>
      <c r="R812" s="35"/>
      <c r="S812" s="36" t="n">
        <v>111</v>
      </c>
      <c r="T812" s="36" t="n">
        <v>111</v>
      </c>
      <c r="U812" s="37" t="n">
        <f aca="false">T812/S812*100</f>
        <v>100</v>
      </c>
      <c r="V812" s="29"/>
      <c r="W812" s="30"/>
    </row>
    <row r="813" customFormat="false" ht="32.8" hidden="false" customHeight="true" outlineLevel="0" collapsed="false">
      <c r="A813" s="21"/>
      <c r="B813" s="31" t="s">
        <v>56</v>
      </c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2" t="n">
        <v>921</v>
      </c>
      <c r="N813" s="33" t="n">
        <v>8</v>
      </c>
      <c r="O813" s="33" t="n">
        <v>1</v>
      </c>
      <c r="P813" s="34" t="s">
        <v>57</v>
      </c>
      <c r="Q813" s="32"/>
      <c r="R813" s="35"/>
      <c r="S813" s="36" t="n">
        <v>6680.6</v>
      </c>
      <c r="T813" s="36" t="n">
        <f aca="false">T814</f>
        <v>120</v>
      </c>
      <c r="U813" s="37" t="n">
        <f aca="false">T813/S813*100</f>
        <v>1.79624584618148</v>
      </c>
      <c r="V813" s="29"/>
      <c r="W813" s="30"/>
    </row>
    <row r="814" customFormat="false" ht="32.8" hidden="false" customHeight="true" outlineLevel="0" collapsed="false">
      <c r="A814" s="21"/>
      <c r="B814" s="31" t="s">
        <v>354</v>
      </c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2" t="n">
        <v>921</v>
      </c>
      <c r="N814" s="33" t="n">
        <v>8</v>
      </c>
      <c r="O814" s="33" t="n">
        <v>1</v>
      </c>
      <c r="P814" s="34" t="s">
        <v>355</v>
      </c>
      <c r="Q814" s="32"/>
      <c r="R814" s="35"/>
      <c r="S814" s="36" t="n">
        <v>6680.6</v>
      </c>
      <c r="T814" s="36" t="n">
        <f aca="false">T815</f>
        <v>120</v>
      </c>
      <c r="U814" s="37" t="n">
        <f aca="false">T814/S814*100</f>
        <v>1.79624584618148</v>
      </c>
      <c r="V814" s="29"/>
      <c r="W814" s="30"/>
    </row>
    <row r="815" customFormat="false" ht="22.35" hidden="false" customHeight="true" outlineLevel="0" collapsed="false">
      <c r="A815" s="21"/>
      <c r="B815" s="31" t="s">
        <v>702</v>
      </c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2" t="n">
        <v>921</v>
      </c>
      <c r="N815" s="33" t="n">
        <v>8</v>
      </c>
      <c r="O815" s="33" t="n">
        <v>1</v>
      </c>
      <c r="P815" s="34" t="s">
        <v>703</v>
      </c>
      <c r="Q815" s="32"/>
      <c r="R815" s="35"/>
      <c r="S815" s="36" t="n">
        <v>120</v>
      </c>
      <c r="T815" s="36" t="n">
        <f aca="false">T816</f>
        <v>120</v>
      </c>
      <c r="U815" s="37" t="n">
        <f aca="false">T815/S815*100</f>
        <v>100</v>
      </c>
      <c r="V815" s="29"/>
      <c r="W815" s="30"/>
    </row>
    <row r="816" customFormat="false" ht="22.35" hidden="false" customHeight="true" outlineLevel="0" collapsed="false">
      <c r="A816" s="21"/>
      <c r="B816" s="31" t="s">
        <v>145</v>
      </c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2" t="n">
        <v>921</v>
      </c>
      <c r="N816" s="33" t="n">
        <v>8</v>
      </c>
      <c r="O816" s="33" t="n">
        <v>1</v>
      </c>
      <c r="P816" s="34" t="s">
        <v>703</v>
      </c>
      <c r="Q816" s="32" t="s">
        <v>146</v>
      </c>
      <c r="R816" s="35"/>
      <c r="S816" s="36" t="n">
        <v>120</v>
      </c>
      <c r="T816" s="36" t="n">
        <v>120</v>
      </c>
      <c r="U816" s="37" t="n">
        <f aca="false">T816/S816*100</f>
        <v>100</v>
      </c>
      <c r="V816" s="29"/>
      <c r="W816" s="30"/>
    </row>
    <row r="817" customFormat="false" ht="22.35" hidden="false" customHeight="true" outlineLevel="0" collapsed="false">
      <c r="A817" s="21"/>
      <c r="B817" s="31" t="s">
        <v>704</v>
      </c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2" t="n">
        <v>921</v>
      </c>
      <c r="N817" s="33" t="n">
        <v>8</v>
      </c>
      <c r="O817" s="33" t="n">
        <v>1</v>
      </c>
      <c r="P817" s="34" t="s">
        <v>705</v>
      </c>
      <c r="Q817" s="32"/>
      <c r="R817" s="35"/>
      <c r="S817" s="36" t="n">
        <v>6560.6</v>
      </c>
      <c r="T817" s="36"/>
      <c r="U817" s="37" t="n">
        <f aca="false">T817/S817*100</f>
        <v>0</v>
      </c>
      <c r="V817" s="29"/>
      <c r="W817" s="30"/>
    </row>
    <row r="818" customFormat="false" ht="22.35" hidden="false" customHeight="true" outlineLevel="0" collapsed="false">
      <c r="A818" s="21"/>
      <c r="B818" s="31" t="s">
        <v>145</v>
      </c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2" t="n">
        <v>921</v>
      </c>
      <c r="N818" s="33" t="n">
        <v>8</v>
      </c>
      <c r="O818" s="33" t="n">
        <v>1</v>
      </c>
      <c r="P818" s="34" t="s">
        <v>705</v>
      </c>
      <c r="Q818" s="32" t="s">
        <v>146</v>
      </c>
      <c r="R818" s="35"/>
      <c r="S818" s="36" t="n">
        <v>6560.6</v>
      </c>
      <c r="T818" s="36" t="n">
        <v>0</v>
      </c>
      <c r="U818" s="37" t="n">
        <f aca="false">T818/S818*100</f>
        <v>0</v>
      </c>
      <c r="V818" s="29"/>
      <c r="W818" s="30"/>
    </row>
    <row r="819" customFormat="false" ht="32.8" hidden="false" customHeight="true" outlineLevel="0" collapsed="false">
      <c r="A819" s="21"/>
      <c r="B819" s="31" t="s">
        <v>125</v>
      </c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2" t="n">
        <v>921</v>
      </c>
      <c r="N819" s="33" t="n">
        <v>8</v>
      </c>
      <c r="O819" s="33" t="n">
        <v>1</v>
      </c>
      <c r="P819" s="34" t="s">
        <v>126</v>
      </c>
      <c r="Q819" s="32"/>
      <c r="R819" s="35"/>
      <c r="S819" s="36" t="n">
        <v>3523.7</v>
      </c>
      <c r="T819" s="36" t="n">
        <f aca="false">T820</f>
        <v>3523.7</v>
      </c>
      <c r="U819" s="37" t="n">
        <f aca="false">T819/S819*100</f>
        <v>100</v>
      </c>
      <c r="V819" s="29"/>
      <c r="W819" s="30"/>
    </row>
    <row r="820" customFormat="false" ht="32.8" hidden="false" customHeight="true" outlineLevel="0" collapsed="false">
      <c r="A820" s="21"/>
      <c r="B820" s="31" t="s">
        <v>127</v>
      </c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2" t="n">
        <v>921</v>
      </c>
      <c r="N820" s="33" t="n">
        <v>8</v>
      </c>
      <c r="O820" s="33" t="n">
        <v>1</v>
      </c>
      <c r="P820" s="34" t="s">
        <v>128</v>
      </c>
      <c r="Q820" s="32"/>
      <c r="R820" s="35"/>
      <c r="S820" s="36" t="n">
        <v>3523.7</v>
      </c>
      <c r="T820" s="36" t="n">
        <f aca="false">T821</f>
        <v>3523.7</v>
      </c>
      <c r="U820" s="37" t="n">
        <f aca="false">T820/S820*100</f>
        <v>100</v>
      </c>
      <c r="V820" s="29"/>
      <c r="W820" s="30"/>
    </row>
    <row r="821" customFormat="false" ht="22.35" hidden="false" customHeight="true" outlineLevel="0" collapsed="false">
      <c r="A821" s="21"/>
      <c r="B821" s="31" t="s">
        <v>129</v>
      </c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2" t="n">
        <v>921</v>
      </c>
      <c r="N821" s="33" t="n">
        <v>8</v>
      </c>
      <c r="O821" s="33" t="n">
        <v>1</v>
      </c>
      <c r="P821" s="34" t="s">
        <v>130</v>
      </c>
      <c r="Q821" s="32"/>
      <c r="R821" s="35"/>
      <c r="S821" s="36" t="n">
        <v>3523.7</v>
      </c>
      <c r="T821" s="36" t="n">
        <f aca="false">T822</f>
        <v>3523.7</v>
      </c>
      <c r="U821" s="37" t="n">
        <f aca="false">T821/S821*100</f>
        <v>100</v>
      </c>
      <c r="V821" s="29"/>
      <c r="W821" s="30"/>
    </row>
    <row r="822" customFormat="false" ht="22.35" hidden="false" customHeight="true" outlineLevel="0" collapsed="false">
      <c r="A822" s="21"/>
      <c r="B822" s="31" t="s">
        <v>655</v>
      </c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2" t="n">
        <v>921</v>
      </c>
      <c r="N822" s="33" t="n">
        <v>8</v>
      </c>
      <c r="O822" s="33" t="n">
        <v>1</v>
      </c>
      <c r="P822" s="34" t="s">
        <v>656</v>
      </c>
      <c r="Q822" s="32"/>
      <c r="R822" s="35"/>
      <c r="S822" s="36" t="n">
        <v>3523.7</v>
      </c>
      <c r="T822" s="36" t="n">
        <f aca="false">T823</f>
        <v>3523.7</v>
      </c>
      <c r="U822" s="37" t="n">
        <f aca="false">T822/S822*100</f>
        <v>100</v>
      </c>
      <c r="V822" s="29"/>
      <c r="W822" s="30"/>
    </row>
    <row r="823" customFormat="false" ht="15" hidden="false" customHeight="true" outlineLevel="0" collapsed="false">
      <c r="A823" s="21"/>
      <c r="B823" s="31" t="s">
        <v>28</v>
      </c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2" t="n">
        <v>921</v>
      </c>
      <c r="N823" s="33" t="n">
        <v>8</v>
      </c>
      <c r="O823" s="33" t="n">
        <v>1</v>
      </c>
      <c r="P823" s="34" t="s">
        <v>656</v>
      </c>
      <c r="Q823" s="32" t="s">
        <v>29</v>
      </c>
      <c r="R823" s="35"/>
      <c r="S823" s="36" t="n">
        <v>3523.7</v>
      </c>
      <c r="T823" s="36" t="n">
        <v>3523.7</v>
      </c>
      <c r="U823" s="37" t="n">
        <f aca="false">T823/S823*100</f>
        <v>100</v>
      </c>
      <c r="V823" s="29"/>
      <c r="W823" s="30"/>
    </row>
    <row r="824" customFormat="false" ht="15" hidden="false" customHeight="true" outlineLevel="0" collapsed="false">
      <c r="A824" s="21"/>
      <c r="B824" s="31" t="s">
        <v>706</v>
      </c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2" t="n">
        <v>921</v>
      </c>
      <c r="N824" s="33" t="n">
        <v>9</v>
      </c>
      <c r="O824" s="33" t="n">
        <v>0</v>
      </c>
      <c r="P824" s="34"/>
      <c r="Q824" s="32"/>
      <c r="R824" s="35"/>
      <c r="S824" s="36" t="n">
        <v>1006</v>
      </c>
      <c r="T824" s="36" t="n">
        <f aca="false">T825+T832</f>
        <v>1006</v>
      </c>
      <c r="U824" s="37" t="n">
        <f aca="false">T824/S824*100</f>
        <v>100</v>
      </c>
      <c r="V824" s="29"/>
      <c r="W824" s="30"/>
    </row>
    <row r="825" customFormat="false" ht="15" hidden="false" customHeight="true" outlineLevel="0" collapsed="false">
      <c r="A825" s="21"/>
      <c r="B825" s="31" t="s">
        <v>707</v>
      </c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2" t="n">
        <v>921</v>
      </c>
      <c r="N825" s="33" t="n">
        <v>9</v>
      </c>
      <c r="O825" s="33" t="n">
        <v>7</v>
      </c>
      <c r="P825" s="34"/>
      <c r="Q825" s="32"/>
      <c r="R825" s="35"/>
      <c r="S825" s="36" t="n">
        <v>286</v>
      </c>
      <c r="T825" s="36" t="n">
        <f aca="false">T826</f>
        <v>286</v>
      </c>
      <c r="U825" s="37" t="n">
        <f aca="false">T825/S825*100</f>
        <v>100</v>
      </c>
      <c r="V825" s="29"/>
      <c r="W825" s="30"/>
    </row>
    <row r="826" customFormat="false" ht="32.8" hidden="false" customHeight="true" outlineLevel="0" collapsed="false">
      <c r="A826" s="21"/>
      <c r="B826" s="31" t="s">
        <v>426</v>
      </c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2" t="n">
        <v>921</v>
      </c>
      <c r="N826" s="33" t="n">
        <v>9</v>
      </c>
      <c r="O826" s="33" t="n">
        <v>7</v>
      </c>
      <c r="P826" s="34" t="s">
        <v>427</v>
      </c>
      <c r="Q826" s="32"/>
      <c r="R826" s="35"/>
      <c r="S826" s="36" t="n">
        <v>286</v>
      </c>
      <c r="T826" s="36" t="n">
        <f aca="false">T827</f>
        <v>286</v>
      </c>
      <c r="U826" s="37" t="n">
        <f aca="false">T826/S826*100</f>
        <v>100</v>
      </c>
      <c r="V826" s="29"/>
      <c r="W826" s="30"/>
    </row>
    <row r="827" customFormat="false" ht="22.35" hidden="false" customHeight="true" outlineLevel="0" collapsed="false">
      <c r="A827" s="21"/>
      <c r="B827" s="31" t="s">
        <v>708</v>
      </c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2" t="n">
        <v>921</v>
      </c>
      <c r="N827" s="33" t="n">
        <v>9</v>
      </c>
      <c r="O827" s="33" t="n">
        <v>7</v>
      </c>
      <c r="P827" s="34" t="s">
        <v>709</v>
      </c>
      <c r="Q827" s="32"/>
      <c r="R827" s="35"/>
      <c r="S827" s="36" t="n">
        <v>286</v>
      </c>
      <c r="T827" s="36" t="n">
        <f aca="false">T828</f>
        <v>286</v>
      </c>
      <c r="U827" s="37" t="n">
        <f aca="false">T827/S827*100</f>
        <v>100</v>
      </c>
      <c r="V827" s="29"/>
      <c r="W827" s="30"/>
    </row>
    <row r="828" customFormat="false" ht="32.8" hidden="false" customHeight="true" outlineLevel="0" collapsed="false">
      <c r="A828" s="21"/>
      <c r="B828" s="31" t="s">
        <v>710</v>
      </c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2" t="n">
        <v>921</v>
      </c>
      <c r="N828" s="33" t="n">
        <v>9</v>
      </c>
      <c r="O828" s="33" t="n">
        <v>7</v>
      </c>
      <c r="P828" s="34" t="s">
        <v>711</v>
      </c>
      <c r="Q828" s="32"/>
      <c r="R828" s="35"/>
      <c r="S828" s="36" t="n">
        <v>286</v>
      </c>
      <c r="T828" s="36" t="n">
        <f aca="false">T829</f>
        <v>286</v>
      </c>
      <c r="U828" s="37" t="n">
        <f aca="false">T828/S828*100</f>
        <v>100</v>
      </c>
      <c r="V828" s="29"/>
      <c r="W828" s="30"/>
    </row>
    <row r="829" customFormat="false" ht="64.15" hidden="false" customHeight="true" outlineLevel="0" collapsed="false">
      <c r="A829" s="21"/>
      <c r="B829" s="31" t="s">
        <v>712</v>
      </c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2" t="n">
        <v>921</v>
      </c>
      <c r="N829" s="33" t="n">
        <v>9</v>
      </c>
      <c r="O829" s="33" t="n">
        <v>7</v>
      </c>
      <c r="P829" s="34" t="s">
        <v>713</v>
      </c>
      <c r="Q829" s="32"/>
      <c r="R829" s="35"/>
      <c r="S829" s="36" t="n">
        <v>286</v>
      </c>
      <c r="T829" s="36" t="n">
        <f aca="false">T830</f>
        <v>286</v>
      </c>
      <c r="U829" s="37" t="n">
        <f aca="false">T829/S829*100</f>
        <v>100</v>
      </c>
      <c r="V829" s="29"/>
      <c r="W829" s="30"/>
    </row>
    <row r="830" customFormat="false" ht="22.35" hidden="false" customHeight="true" outlineLevel="0" collapsed="false">
      <c r="A830" s="21"/>
      <c r="B830" s="31" t="s">
        <v>145</v>
      </c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2" t="n">
        <v>921</v>
      </c>
      <c r="N830" s="33" t="n">
        <v>9</v>
      </c>
      <c r="O830" s="33" t="n">
        <v>7</v>
      </c>
      <c r="P830" s="34" t="s">
        <v>713</v>
      </c>
      <c r="Q830" s="32" t="s">
        <v>146</v>
      </c>
      <c r="R830" s="35"/>
      <c r="S830" s="36" t="n">
        <v>286</v>
      </c>
      <c r="T830" s="36" t="n">
        <v>286</v>
      </c>
      <c r="U830" s="37" t="n">
        <f aca="false">T830/S830*100</f>
        <v>100</v>
      </c>
      <c r="V830" s="29"/>
      <c r="W830" s="30"/>
    </row>
    <row r="831" customFormat="false" ht="15" hidden="false" customHeight="true" outlineLevel="0" collapsed="false">
      <c r="A831" s="21"/>
      <c r="B831" s="31" t="s">
        <v>714</v>
      </c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2" t="n">
        <v>921</v>
      </c>
      <c r="N831" s="33" t="n">
        <v>9</v>
      </c>
      <c r="O831" s="33" t="n">
        <v>9</v>
      </c>
      <c r="P831" s="34"/>
      <c r="Q831" s="32"/>
      <c r="R831" s="35"/>
      <c r="S831" s="36" t="n">
        <v>720</v>
      </c>
      <c r="T831" s="36" t="n">
        <f aca="false">T832</f>
        <v>720</v>
      </c>
      <c r="U831" s="37" t="n">
        <f aca="false">T831/S831*100</f>
        <v>100</v>
      </c>
      <c r="V831" s="29"/>
      <c r="W831" s="30"/>
    </row>
    <row r="832" customFormat="false" ht="43.25" hidden="false" customHeight="true" outlineLevel="0" collapsed="false">
      <c r="A832" s="21"/>
      <c r="B832" s="31" t="s">
        <v>715</v>
      </c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2" t="n">
        <v>921</v>
      </c>
      <c r="N832" s="33" t="n">
        <v>9</v>
      </c>
      <c r="O832" s="33" t="n">
        <v>9</v>
      </c>
      <c r="P832" s="34" t="s">
        <v>716</v>
      </c>
      <c r="Q832" s="32"/>
      <c r="R832" s="35"/>
      <c r="S832" s="36" t="n">
        <v>720</v>
      </c>
      <c r="T832" s="36" t="n">
        <f aca="false">T833+T836+T839</f>
        <v>720</v>
      </c>
      <c r="U832" s="37" t="n">
        <f aca="false">T832/S832*100</f>
        <v>100</v>
      </c>
      <c r="V832" s="29"/>
      <c r="W832" s="30"/>
    </row>
    <row r="833" customFormat="false" ht="22.35" hidden="false" customHeight="true" outlineLevel="0" collapsed="false">
      <c r="A833" s="21"/>
      <c r="B833" s="31" t="s">
        <v>717</v>
      </c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2" t="n">
        <v>921</v>
      </c>
      <c r="N833" s="33" t="n">
        <v>9</v>
      </c>
      <c r="O833" s="33" t="n">
        <v>9</v>
      </c>
      <c r="P833" s="34" t="s">
        <v>718</v>
      </c>
      <c r="Q833" s="32"/>
      <c r="R833" s="35"/>
      <c r="S833" s="36" t="n">
        <v>200</v>
      </c>
      <c r="T833" s="36" t="n">
        <f aca="false">T834</f>
        <v>200</v>
      </c>
      <c r="U833" s="37" t="n">
        <f aca="false">T833/S833*100</f>
        <v>100</v>
      </c>
      <c r="V833" s="29"/>
      <c r="W833" s="30"/>
    </row>
    <row r="834" customFormat="false" ht="22.35" hidden="false" customHeight="true" outlineLevel="0" collapsed="false">
      <c r="A834" s="21"/>
      <c r="B834" s="31" t="s">
        <v>334</v>
      </c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2" t="n">
        <v>921</v>
      </c>
      <c r="N834" s="33" t="n">
        <v>9</v>
      </c>
      <c r="O834" s="33" t="n">
        <v>9</v>
      </c>
      <c r="P834" s="34" t="s">
        <v>719</v>
      </c>
      <c r="Q834" s="32"/>
      <c r="R834" s="35"/>
      <c r="S834" s="36" t="n">
        <v>200</v>
      </c>
      <c r="T834" s="36" t="n">
        <f aca="false">T835</f>
        <v>200</v>
      </c>
      <c r="U834" s="37" t="n">
        <f aca="false">T834/S834*100</f>
        <v>100</v>
      </c>
      <c r="V834" s="29"/>
      <c r="W834" s="30"/>
    </row>
    <row r="835" customFormat="false" ht="22.35" hidden="false" customHeight="true" outlineLevel="0" collapsed="false">
      <c r="A835" s="21"/>
      <c r="B835" s="31" t="s">
        <v>180</v>
      </c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2" t="n">
        <v>921</v>
      </c>
      <c r="N835" s="33" t="n">
        <v>9</v>
      </c>
      <c r="O835" s="33" t="n">
        <v>9</v>
      </c>
      <c r="P835" s="34" t="s">
        <v>719</v>
      </c>
      <c r="Q835" s="32" t="s">
        <v>181</v>
      </c>
      <c r="R835" s="35"/>
      <c r="S835" s="36" t="n">
        <v>200</v>
      </c>
      <c r="T835" s="36" t="n">
        <v>200</v>
      </c>
      <c r="U835" s="37" t="n">
        <f aca="false">T835/S835*100</f>
        <v>100</v>
      </c>
      <c r="V835" s="29"/>
      <c r="W835" s="30"/>
    </row>
    <row r="836" customFormat="false" ht="32.8" hidden="false" customHeight="true" outlineLevel="0" collapsed="false">
      <c r="A836" s="21"/>
      <c r="B836" s="31" t="s">
        <v>720</v>
      </c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2" t="n">
        <v>921</v>
      </c>
      <c r="N836" s="33" t="n">
        <v>9</v>
      </c>
      <c r="O836" s="33" t="n">
        <v>9</v>
      </c>
      <c r="P836" s="34" t="s">
        <v>721</v>
      </c>
      <c r="Q836" s="32"/>
      <c r="R836" s="35"/>
      <c r="S836" s="36" t="n">
        <v>120</v>
      </c>
      <c r="T836" s="36" t="n">
        <f aca="false">T837</f>
        <v>120</v>
      </c>
      <c r="U836" s="37" t="n">
        <f aca="false">T836/S836*100</f>
        <v>100</v>
      </c>
      <c r="V836" s="29"/>
      <c r="W836" s="30"/>
    </row>
    <row r="837" customFormat="false" ht="22.35" hidden="false" customHeight="true" outlineLevel="0" collapsed="false">
      <c r="A837" s="21"/>
      <c r="B837" s="31" t="s">
        <v>334</v>
      </c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2" t="n">
        <v>921</v>
      </c>
      <c r="N837" s="33" t="n">
        <v>9</v>
      </c>
      <c r="O837" s="33" t="n">
        <v>9</v>
      </c>
      <c r="P837" s="34" t="s">
        <v>722</v>
      </c>
      <c r="Q837" s="32"/>
      <c r="R837" s="35"/>
      <c r="S837" s="36" t="n">
        <v>120</v>
      </c>
      <c r="T837" s="36" t="n">
        <f aca="false">T838</f>
        <v>120</v>
      </c>
      <c r="U837" s="37" t="n">
        <f aca="false">T837/S837*100</f>
        <v>100</v>
      </c>
      <c r="V837" s="29"/>
      <c r="W837" s="30"/>
    </row>
    <row r="838" customFormat="false" ht="15" hidden="false" customHeight="true" outlineLevel="0" collapsed="false">
      <c r="A838" s="21"/>
      <c r="B838" s="31" t="s">
        <v>175</v>
      </c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2" t="n">
        <v>921</v>
      </c>
      <c r="N838" s="33" t="n">
        <v>9</v>
      </c>
      <c r="O838" s="33" t="n">
        <v>9</v>
      </c>
      <c r="P838" s="34" t="s">
        <v>722</v>
      </c>
      <c r="Q838" s="32" t="s">
        <v>176</v>
      </c>
      <c r="R838" s="35"/>
      <c r="S838" s="36" t="n">
        <v>120</v>
      </c>
      <c r="T838" s="36" t="n">
        <v>120</v>
      </c>
      <c r="U838" s="37" t="n">
        <f aca="false">T838/S838*100</f>
        <v>100</v>
      </c>
      <c r="V838" s="29"/>
      <c r="W838" s="30"/>
    </row>
    <row r="839" customFormat="false" ht="43.25" hidden="false" customHeight="true" outlineLevel="0" collapsed="false">
      <c r="A839" s="21"/>
      <c r="B839" s="31" t="s">
        <v>723</v>
      </c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2" t="n">
        <v>921</v>
      </c>
      <c r="N839" s="33" t="n">
        <v>9</v>
      </c>
      <c r="O839" s="33" t="n">
        <v>9</v>
      </c>
      <c r="P839" s="34" t="s">
        <v>724</v>
      </c>
      <c r="Q839" s="32"/>
      <c r="R839" s="35"/>
      <c r="S839" s="36" t="n">
        <v>400</v>
      </c>
      <c r="T839" s="36" t="n">
        <f aca="false">T840</f>
        <v>400</v>
      </c>
      <c r="U839" s="37" t="n">
        <f aca="false">T839/S839*100</f>
        <v>100</v>
      </c>
      <c r="V839" s="29"/>
      <c r="W839" s="30"/>
    </row>
    <row r="840" customFormat="false" ht="22.35" hidden="false" customHeight="true" outlineLevel="0" collapsed="false">
      <c r="A840" s="21"/>
      <c r="B840" s="31" t="s">
        <v>334</v>
      </c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2" t="n">
        <v>921</v>
      </c>
      <c r="N840" s="33" t="n">
        <v>9</v>
      </c>
      <c r="O840" s="33" t="n">
        <v>9</v>
      </c>
      <c r="P840" s="34" t="s">
        <v>725</v>
      </c>
      <c r="Q840" s="32"/>
      <c r="R840" s="35"/>
      <c r="S840" s="36" t="n">
        <v>400</v>
      </c>
      <c r="T840" s="36" t="n">
        <f aca="false">T841</f>
        <v>400</v>
      </c>
      <c r="U840" s="37" t="n">
        <f aca="false">T840/S840*100</f>
        <v>100</v>
      </c>
      <c r="V840" s="29"/>
      <c r="W840" s="30"/>
    </row>
    <row r="841" customFormat="false" ht="22.35" hidden="false" customHeight="true" outlineLevel="0" collapsed="false">
      <c r="A841" s="21"/>
      <c r="B841" s="31" t="s">
        <v>180</v>
      </c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2" t="n">
        <v>921</v>
      </c>
      <c r="N841" s="33" t="n">
        <v>9</v>
      </c>
      <c r="O841" s="33" t="n">
        <v>9</v>
      </c>
      <c r="P841" s="34" t="s">
        <v>725</v>
      </c>
      <c r="Q841" s="32" t="s">
        <v>181</v>
      </c>
      <c r="R841" s="35"/>
      <c r="S841" s="36" t="n">
        <v>400</v>
      </c>
      <c r="T841" s="36" t="n">
        <v>400</v>
      </c>
      <c r="U841" s="37" t="n">
        <f aca="false">T841/S841*100</f>
        <v>100</v>
      </c>
      <c r="V841" s="29"/>
      <c r="W841" s="30"/>
    </row>
    <row r="842" customFormat="false" ht="15" hidden="false" customHeight="true" outlineLevel="0" collapsed="false">
      <c r="A842" s="21"/>
      <c r="B842" s="31" t="s">
        <v>211</v>
      </c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2" t="n">
        <v>921</v>
      </c>
      <c r="N842" s="33" t="n">
        <v>10</v>
      </c>
      <c r="O842" s="33" t="n">
        <v>0</v>
      </c>
      <c r="P842" s="34"/>
      <c r="Q842" s="32"/>
      <c r="R842" s="35"/>
      <c r="S842" s="36" t="n">
        <v>61197.7</v>
      </c>
      <c r="T842" s="36" t="n">
        <f aca="false">T843+T849</f>
        <v>61147.9</v>
      </c>
      <c r="U842" s="37" t="n">
        <f aca="false">T842/S842*100</f>
        <v>99.9186243927468</v>
      </c>
      <c r="V842" s="29"/>
      <c r="W842" s="30"/>
    </row>
    <row r="843" customFormat="false" ht="15" hidden="false" customHeight="true" outlineLevel="0" collapsed="false">
      <c r="A843" s="21"/>
      <c r="B843" s="31" t="s">
        <v>726</v>
      </c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2" t="n">
        <v>921</v>
      </c>
      <c r="N843" s="33" t="n">
        <v>10</v>
      </c>
      <c r="O843" s="33" t="n">
        <v>1</v>
      </c>
      <c r="P843" s="34"/>
      <c r="Q843" s="32"/>
      <c r="R843" s="35"/>
      <c r="S843" s="36" t="n">
        <v>5116</v>
      </c>
      <c r="T843" s="36" t="n">
        <f aca="false">T844</f>
        <v>5100.4</v>
      </c>
      <c r="U843" s="37" t="n">
        <f aca="false">T843/S843*100</f>
        <v>99.6950742767787</v>
      </c>
      <c r="V843" s="29"/>
      <c r="W843" s="30"/>
    </row>
    <row r="844" customFormat="false" ht="32.8" hidden="false" customHeight="true" outlineLevel="0" collapsed="false">
      <c r="A844" s="21"/>
      <c r="B844" s="31" t="s">
        <v>286</v>
      </c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2" t="n">
        <v>921</v>
      </c>
      <c r="N844" s="33" t="n">
        <v>10</v>
      </c>
      <c r="O844" s="33" t="n">
        <v>1</v>
      </c>
      <c r="P844" s="34" t="s">
        <v>287</v>
      </c>
      <c r="Q844" s="32"/>
      <c r="R844" s="35"/>
      <c r="S844" s="36" t="n">
        <v>5116</v>
      </c>
      <c r="T844" s="36" t="n">
        <f aca="false">T845</f>
        <v>5100.4</v>
      </c>
      <c r="U844" s="37" t="n">
        <f aca="false">T844/S844*100</f>
        <v>99.6950742767787</v>
      </c>
      <c r="V844" s="29"/>
      <c r="W844" s="30"/>
    </row>
    <row r="845" customFormat="false" ht="22.35" hidden="false" customHeight="true" outlineLevel="0" collapsed="false">
      <c r="A845" s="21"/>
      <c r="B845" s="31" t="s">
        <v>302</v>
      </c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2" t="n">
        <v>921</v>
      </c>
      <c r="N845" s="33" t="n">
        <v>10</v>
      </c>
      <c r="O845" s="33" t="n">
        <v>1</v>
      </c>
      <c r="P845" s="34" t="s">
        <v>303</v>
      </c>
      <c r="Q845" s="32"/>
      <c r="R845" s="35"/>
      <c r="S845" s="36" t="n">
        <v>5116</v>
      </c>
      <c r="T845" s="36" t="n">
        <f aca="false">T846</f>
        <v>5100.4</v>
      </c>
      <c r="U845" s="37" t="n">
        <f aca="false">T845/S845*100</f>
        <v>99.6950742767787</v>
      </c>
      <c r="V845" s="29"/>
      <c r="W845" s="30"/>
    </row>
    <row r="846" customFormat="false" ht="22.35" hidden="false" customHeight="true" outlineLevel="0" collapsed="false">
      <c r="A846" s="21"/>
      <c r="B846" s="31" t="s">
        <v>304</v>
      </c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2" t="n">
        <v>921</v>
      </c>
      <c r="N846" s="33" t="n">
        <v>10</v>
      </c>
      <c r="O846" s="33" t="n">
        <v>1</v>
      </c>
      <c r="P846" s="34" t="s">
        <v>305</v>
      </c>
      <c r="Q846" s="32"/>
      <c r="R846" s="35"/>
      <c r="S846" s="36" t="n">
        <v>5116</v>
      </c>
      <c r="T846" s="36" t="n">
        <f aca="false">T847</f>
        <v>5100.4</v>
      </c>
      <c r="U846" s="37" t="n">
        <f aca="false">T846/S846*100</f>
        <v>99.6950742767787</v>
      </c>
      <c r="V846" s="29"/>
      <c r="W846" s="30"/>
    </row>
    <row r="847" customFormat="false" ht="15" hidden="false" customHeight="true" outlineLevel="0" collapsed="false">
      <c r="A847" s="21"/>
      <c r="B847" s="31" t="s">
        <v>727</v>
      </c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2" t="n">
        <v>921</v>
      </c>
      <c r="N847" s="33" t="n">
        <v>10</v>
      </c>
      <c r="O847" s="33" t="n">
        <v>1</v>
      </c>
      <c r="P847" s="34" t="s">
        <v>728</v>
      </c>
      <c r="Q847" s="32"/>
      <c r="R847" s="35"/>
      <c r="S847" s="36" t="n">
        <v>5116</v>
      </c>
      <c r="T847" s="36" t="n">
        <f aca="false">T848</f>
        <v>5100.4</v>
      </c>
      <c r="U847" s="37" t="n">
        <f aca="false">T847/S847*100</f>
        <v>99.6950742767787</v>
      </c>
      <c r="V847" s="29"/>
      <c r="W847" s="30"/>
    </row>
    <row r="848" customFormat="false" ht="15" hidden="false" customHeight="true" outlineLevel="0" collapsed="false">
      <c r="A848" s="21"/>
      <c r="B848" s="31" t="s">
        <v>213</v>
      </c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2" t="n">
        <v>921</v>
      </c>
      <c r="N848" s="33" t="n">
        <v>10</v>
      </c>
      <c r="O848" s="33" t="n">
        <v>1</v>
      </c>
      <c r="P848" s="34" t="s">
        <v>728</v>
      </c>
      <c r="Q848" s="32" t="s">
        <v>214</v>
      </c>
      <c r="R848" s="35"/>
      <c r="S848" s="36" t="n">
        <v>5116</v>
      </c>
      <c r="T848" s="36" t="n">
        <v>5100.4</v>
      </c>
      <c r="U848" s="37" t="n">
        <f aca="false">T848/S848*100</f>
        <v>99.6950742767787</v>
      </c>
      <c r="V848" s="29"/>
      <c r="W848" s="30"/>
    </row>
    <row r="849" customFormat="false" ht="15" hidden="false" customHeight="true" outlineLevel="0" collapsed="false">
      <c r="A849" s="21"/>
      <c r="B849" s="31" t="s">
        <v>212</v>
      </c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2" t="n">
        <v>921</v>
      </c>
      <c r="N849" s="33" t="n">
        <v>10</v>
      </c>
      <c r="O849" s="33" t="n">
        <v>3</v>
      </c>
      <c r="P849" s="34"/>
      <c r="Q849" s="32"/>
      <c r="R849" s="35"/>
      <c r="S849" s="36" t="n">
        <v>56081.7</v>
      </c>
      <c r="T849" s="36" t="n">
        <f aca="false">T850+T865+T876</f>
        <v>56047.5</v>
      </c>
      <c r="U849" s="37" t="n">
        <f aca="false">T849/S849*100</f>
        <v>99.9390175404811</v>
      </c>
      <c r="V849" s="29"/>
      <c r="W849" s="30"/>
    </row>
    <row r="850" customFormat="false" ht="32.8" hidden="false" customHeight="true" outlineLevel="0" collapsed="false">
      <c r="A850" s="21"/>
      <c r="B850" s="31" t="s">
        <v>286</v>
      </c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2" t="n">
        <v>921</v>
      </c>
      <c r="N850" s="33" t="n">
        <v>10</v>
      </c>
      <c r="O850" s="33" t="n">
        <v>3</v>
      </c>
      <c r="P850" s="34" t="s">
        <v>287</v>
      </c>
      <c r="Q850" s="32"/>
      <c r="R850" s="35"/>
      <c r="S850" s="36" t="n">
        <v>38485</v>
      </c>
      <c r="T850" s="36" t="n">
        <f aca="false">T851+T857</f>
        <v>38450.8</v>
      </c>
      <c r="U850" s="37" t="n">
        <f aca="false">T850/S850*100</f>
        <v>99.9111342081331</v>
      </c>
      <c r="V850" s="29"/>
      <c r="W850" s="30"/>
    </row>
    <row r="851" customFormat="false" ht="22.35" hidden="false" customHeight="true" outlineLevel="0" collapsed="false">
      <c r="A851" s="21"/>
      <c r="B851" s="31" t="s">
        <v>288</v>
      </c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2" t="n">
        <v>921</v>
      </c>
      <c r="N851" s="33" t="n">
        <v>10</v>
      </c>
      <c r="O851" s="33" t="n">
        <v>3</v>
      </c>
      <c r="P851" s="34" t="s">
        <v>289</v>
      </c>
      <c r="Q851" s="32"/>
      <c r="R851" s="35"/>
      <c r="S851" s="36" t="n">
        <v>36145</v>
      </c>
      <c r="T851" s="36" t="n">
        <f aca="false">T852</f>
        <v>36145</v>
      </c>
      <c r="U851" s="37" t="n">
        <f aca="false">T851/S851*100</f>
        <v>100</v>
      </c>
      <c r="V851" s="29"/>
      <c r="W851" s="30"/>
    </row>
    <row r="852" customFormat="false" ht="32.8" hidden="false" customHeight="true" outlineLevel="0" collapsed="false">
      <c r="A852" s="21"/>
      <c r="B852" s="31" t="s">
        <v>330</v>
      </c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2" t="n">
        <v>921</v>
      </c>
      <c r="N852" s="33" t="n">
        <v>10</v>
      </c>
      <c r="O852" s="33" t="n">
        <v>3</v>
      </c>
      <c r="P852" s="34" t="s">
        <v>331</v>
      </c>
      <c r="Q852" s="32"/>
      <c r="R852" s="35"/>
      <c r="S852" s="36" t="n">
        <v>36145</v>
      </c>
      <c r="T852" s="36" t="n">
        <f aca="false">T853+T855</f>
        <v>36145</v>
      </c>
      <c r="U852" s="37" t="n">
        <f aca="false">T852/S852*100</f>
        <v>100</v>
      </c>
      <c r="V852" s="29"/>
      <c r="W852" s="30"/>
    </row>
    <row r="853" customFormat="false" ht="32.8" hidden="false" customHeight="true" outlineLevel="0" collapsed="false">
      <c r="A853" s="21"/>
      <c r="B853" s="31" t="s">
        <v>729</v>
      </c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2" t="n">
        <v>921</v>
      </c>
      <c r="N853" s="33" t="n">
        <v>10</v>
      </c>
      <c r="O853" s="33" t="n">
        <v>3</v>
      </c>
      <c r="P853" s="34" t="s">
        <v>730</v>
      </c>
      <c r="Q853" s="32"/>
      <c r="R853" s="35"/>
      <c r="S853" s="36" t="n">
        <v>35160</v>
      </c>
      <c r="T853" s="36" t="n">
        <f aca="false">T854</f>
        <v>35160</v>
      </c>
      <c r="U853" s="37" t="n">
        <f aca="false">T853/S853*100</f>
        <v>100</v>
      </c>
      <c r="V853" s="29"/>
      <c r="W853" s="30"/>
    </row>
    <row r="854" customFormat="false" ht="22.35" hidden="false" customHeight="true" outlineLevel="0" collapsed="false">
      <c r="A854" s="21"/>
      <c r="B854" s="31" t="s">
        <v>180</v>
      </c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2" t="n">
        <v>921</v>
      </c>
      <c r="N854" s="33" t="n">
        <v>10</v>
      </c>
      <c r="O854" s="33" t="n">
        <v>3</v>
      </c>
      <c r="P854" s="34" t="s">
        <v>730</v>
      </c>
      <c r="Q854" s="32" t="s">
        <v>181</v>
      </c>
      <c r="R854" s="35"/>
      <c r="S854" s="36" t="n">
        <v>35160</v>
      </c>
      <c r="T854" s="36" t="n">
        <v>35160</v>
      </c>
      <c r="U854" s="37" t="n">
        <f aca="false">T854/S854*100</f>
        <v>100</v>
      </c>
      <c r="V854" s="29"/>
      <c r="W854" s="30"/>
    </row>
    <row r="855" customFormat="false" ht="15" hidden="false" customHeight="true" outlineLevel="0" collapsed="false">
      <c r="A855" s="21"/>
      <c r="B855" s="31" t="s">
        <v>731</v>
      </c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2" t="n">
        <v>921</v>
      </c>
      <c r="N855" s="33" t="n">
        <v>10</v>
      </c>
      <c r="O855" s="33" t="n">
        <v>3</v>
      </c>
      <c r="P855" s="34" t="s">
        <v>732</v>
      </c>
      <c r="Q855" s="32"/>
      <c r="R855" s="35"/>
      <c r="S855" s="36" t="n">
        <v>985</v>
      </c>
      <c r="T855" s="36" t="n">
        <f aca="false">T856</f>
        <v>985</v>
      </c>
      <c r="U855" s="37" t="n">
        <f aca="false">T855/S855*100</f>
        <v>100</v>
      </c>
      <c r="V855" s="29"/>
      <c r="W855" s="30"/>
    </row>
    <row r="856" customFormat="false" ht="22.35" hidden="false" customHeight="true" outlineLevel="0" collapsed="false">
      <c r="A856" s="21"/>
      <c r="B856" s="31" t="s">
        <v>180</v>
      </c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2" t="n">
        <v>921</v>
      </c>
      <c r="N856" s="33" t="n">
        <v>10</v>
      </c>
      <c r="O856" s="33" t="n">
        <v>3</v>
      </c>
      <c r="P856" s="34" t="s">
        <v>732</v>
      </c>
      <c r="Q856" s="32" t="s">
        <v>181</v>
      </c>
      <c r="R856" s="35"/>
      <c r="S856" s="36" t="n">
        <v>985</v>
      </c>
      <c r="T856" s="36" t="n">
        <v>985</v>
      </c>
      <c r="U856" s="37" t="n">
        <f aca="false">T856/S856*100</f>
        <v>100</v>
      </c>
      <c r="V856" s="29"/>
      <c r="W856" s="30"/>
    </row>
    <row r="857" customFormat="false" ht="22.35" hidden="false" customHeight="true" outlineLevel="0" collapsed="false">
      <c r="A857" s="21"/>
      <c r="B857" s="31" t="s">
        <v>338</v>
      </c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2" t="n">
        <v>921</v>
      </c>
      <c r="N857" s="33" t="n">
        <v>10</v>
      </c>
      <c r="O857" s="33" t="n">
        <v>3</v>
      </c>
      <c r="P857" s="34" t="s">
        <v>339</v>
      </c>
      <c r="Q857" s="32"/>
      <c r="R857" s="35"/>
      <c r="S857" s="36" t="n">
        <v>2340</v>
      </c>
      <c r="T857" s="36" t="n">
        <f aca="false">T858</f>
        <v>2305.8</v>
      </c>
      <c r="U857" s="37" t="n">
        <f aca="false">T857/S857*100</f>
        <v>98.5384615384616</v>
      </c>
      <c r="V857" s="29"/>
      <c r="W857" s="30"/>
    </row>
    <row r="858" customFormat="false" ht="22.35" hidden="false" customHeight="true" outlineLevel="0" collapsed="false">
      <c r="A858" s="21"/>
      <c r="B858" s="31" t="s">
        <v>733</v>
      </c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2" t="n">
        <v>921</v>
      </c>
      <c r="N858" s="33" t="n">
        <v>10</v>
      </c>
      <c r="O858" s="33" t="n">
        <v>3</v>
      </c>
      <c r="P858" s="34" t="s">
        <v>734</v>
      </c>
      <c r="Q858" s="32"/>
      <c r="R858" s="35"/>
      <c r="S858" s="36" t="n">
        <v>2340</v>
      </c>
      <c r="T858" s="36" t="n">
        <f aca="false">T859+T861</f>
        <v>2305.8</v>
      </c>
      <c r="U858" s="37" t="n">
        <f aca="false">T858/S858*100</f>
        <v>98.5384615384616</v>
      </c>
      <c r="V858" s="29"/>
      <c r="W858" s="30"/>
    </row>
    <row r="859" customFormat="false" ht="32.8" hidden="false" customHeight="true" outlineLevel="0" collapsed="false">
      <c r="A859" s="21"/>
      <c r="B859" s="31" t="s">
        <v>735</v>
      </c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2" t="n">
        <v>921</v>
      </c>
      <c r="N859" s="33" t="n">
        <v>10</v>
      </c>
      <c r="O859" s="33" t="n">
        <v>3</v>
      </c>
      <c r="P859" s="34" t="s">
        <v>736</v>
      </c>
      <c r="Q859" s="32"/>
      <c r="R859" s="35"/>
      <c r="S859" s="36" t="n">
        <v>345</v>
      </c>
      <c r="T859" s="36" t="n">
        <f aca="false">T860</f>
        <v>345</v>
      </c>
      <c r="U859" s="37" t="n">
        <f aca="false">T859/S859*100</f>
        <v>100</v>
      </c>
      <c r="V859" s="29"/>
      <c r="W859" s="30"/>
    </row>
    <row r="860" customFormat="false" ht="15" hidden="false" customHeight="true" outlineLevel="0" collapsed="false">
      <c r="A860" s="21"/>
      <c r="B860" s="31" t="s">
        <v>213</v>
      </c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2" t="n">
        <v>921</v>
      </c>
      <c r="N860" s="33" t="n">
        <v>10</v>
      </c>
      <c r="O860" s="33" t="n">
        <v>3</v>
      </c>
      <c r="P860" s="34" t="s">
        <v>736</v>
      </c>
      <c r="Q860" s="32" t="s">
        <v>214</v>
      </c>
      <c r="R860" s="35"/>
      <c r="S860" s="36" t="n">
        <v>345</v>
      </c>
      <c r="T860" s="36" t="n">
        <v>345</v>
      </c>
      <c r="U860" s="37" t="n">
        <f aca="false">T860/S860*100</f>
        <v>100</v>
      </c>
      <c r="V860" s="29"/>
      <c r="W860" s="30"/>
    </row>
    <row r="861" customFormat="false" ht="53.7" hidden="false" customHeight="true" outlineLevel="0" collapsed="false">
      <c r="A861" s="21"/>
      <c r="B861" s="31" t="s">
        <v>737</v>
      </c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2" t="n">
        <v>921</v>
      </c>
      <c r="N861" s="33" t="n">
        <v>10</v>
      </c>
      <c r="O861" s="33" t="n">
        <v>3</v>
      </c>
      <c r="P861" s="34" t="s">
        <v>738</v>
      </c>
      <c r="Q861" s="32"/>
      <c r="R861" s="35"/>
      <c r="S861" s="36" t="n">
        <v>1995</v>
      </c>
      <c r="T861" s="36" t="n">
        <f aca="false">T862+T863+T864</f>
        <v>1960.8</v>
      </c>
      <c r="U861" s="37" t="n">
        <f aca="false">T861/S861*100</f>
        <v>98.2857142857143</v>
      </c>
      <c r="V861" s="29"/>
      <c r="W861" s="30"/>
    </row>
    <row r="862" customFormat="false" ht="22.35" hidden="false" customHeight="true" outlineLevel="0" collapsed="false">
      <c r="A862" s="21"/>
      <c r="B862" s="31" t="s">
        <v>145</v>
      </c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2" t="n">
        <v>921</v>
      </c>
      <c r="N862" s="33" t="n">
        <v>10</v>
      </c>
      <c r="O862" s="33" t="n">
        <v>3</v>
      </c>
      <c r="P862" s="34" t="s">
        <v>738</v>
      </c>
      <c r="Q862" s="32" t="s">
        <v>146</v>
      </c>
      <c r="R862" s="35"/>
      <c r="S862" s="36" t="n">
        <v>10</v>
      </c>
      <c r="T862" s="36" t="n">
        <v>8.6</v>
      </c>
      <c r="U862" s="37" t="n">
        <f aca="false">T862/S862*100</f>
        <v>86</v>
      </c>
      <c r="V862" s="29"/>
      <c r="W862" s="30"/>
    </row>
    <row r="863" customFormat="false" ht="22.35" hidden="false" customHeight="true" outlineLevel="0" collapsed="false">
      <c r="A863" s="21"/>
      <c r="B863" s="31" t="s">
        <v>180</v>
      </c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2" t="n">
        <v>921</v>
      </c>
      <c r="N863" s="33" t="n">
        <v>10</v>
      </c>
      <c r="O863" s="33" t="n">
        <v>3</v>
      </c>
      <c r="P863" s="34" t="s">
        <v>738</v>
      </c>
      <c r="Q863" s="32" t="s">
        <v>181</v>
      </c>
      <c r="R863" s="35"/>
      <c r="S863" s="36" t="n">
        <v>875</v>
      </c>
      <c r="T863" s="36" t="n">
        <v>866.6</v>
      </c>
      <c r="U863" s="37" t="n">
        <f aca="false">T863/S863*100</f>
        <v>99.04</v>
      </c>
      <c r="V863" s="29"/>
      <c r="W863" s="30"/>
    </row>
    <row r="864" customFormat="false" ht="15" hidden="false" customHeight="true" outlineLevel="0" collapsed="false">
      <c r="A864" s="21"/>
      <c r="B864" s="31" t="s">
        <v>28</v>
      </c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2" t="n">
        <v>921</v>
      </c>
      <c r="N864" s="33" t="n">
        <v>10</v>
      </c>
      <c r="O864" s="33" t="n">
        <v>3</v>
      </c>
      <c r="P864" s="34" t="s">
        <v>738</v>
      </c>
      <c r="Q864" s="32" t="s">
        <v>29</v>
      </c>
      <c r="R864" s="35"/>
      <c r="S864" s="36" t="n">
        <v>1110</v>
      </c>
      <c r="T864" s="36" t="n">
        <v>1085.6</v>
      </c>
      <c r="U864" s="37" t="n">
        <f aca="false">T864/S864*100</f>
        <v>97.8018018018018</v>
      </c>
      <c r="V864" s="29"/>
      <c r="W864" s="30"/>
    </row>
    <row r="865" customFormat="false" ht="32.8" hidden="false" customHeight="true" outlineLevel="0" collapsed="false">
      <c r="A865" s="21"/>
      <c r="B865" s="31" t="s">
        <v>739</v>
      </c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2" t="n">
        <v>921</v>
      </c>
      <c r="N865" s="33" t="n">
        <v>10</v>
      </c>
      <c r="O865" s="33" t="n">
        <v>3</v>
      </c>
      <c r="P865" s="34" t="s">
        <v>740</v>
      </c>
      <c r="Q865" s="32"/>
      <c r="R865" s="35"/>
      <c r="S865" s="36" t="n">
        <v>9095.5</v>
      </c>
      <c r="T865" s="36" t="n">
        <f aca="false">T866</f>
        <v>9095.5</v>
      </c>
      <c r="U865" s="37" t="n">
        <f aca="false">T865/S865*100</f>
        <v>100</v>
      </c>
      <c r="V865" s="29"/>
      <c r="W865" s="30"/>
    </row>
    <row r="866" customFormat="false" ht="15" hidden="false" customHeight="true" outlineLevel="0" collapsed="false">
      <c r="A866" s="21"/>
      <c r="B866" s="31" t="s">
        <v>741</v>
      </c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2" t="n">
        <v>921</v>
      </c>
      <c r="N866" s="33" t="n">
        <v>10</v>
      </c>
      <c r="O866" s="33" t="n">
        <v>3</v>
      </c>
      <c r="P866" s="34" t="s">
        <v>742</v>
      </c>
      <c r="Q866" s="32"/>
      <c r="R866" s="35"/>
      <c r="S866" s="36" t="n">
        <v>9095.5</v>
      </c>
      <c r="T866" s="36" t="n">
        <f aca="false">T867</f>
        <v>9095.5</v>
      </c>
      <c r="U866" s="37" t="n">
        <f aca="false">T866/S866*100</f>
        <v>100</v>
      </c>
      <c r="V866" s="29"/>
      <c r="W866" s="30"/>
    </row>
    <row r="867" customFormat="false" ht="15" hidden="false" customHeight="true" outlineLevel="0" collapsed="false">
      <c r="A867" s="21"/>
      <c r="B867" s="31" t="s">
        <v>743</v>
      </c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2" t="n">
        <v>921</v>
      </c>
      <c r="N867" s="33" t="n">
        <v>10</v>
      </c>
      <c r="O867" s="33" t="n">
        <v>3</v>
      </c>
      <c r="P867" s="34" t="s">
        <v>744</v>
      </c>
      <c r="Q867" s="32"/>
      <c r="R867" s="35"/>
      <c r="S867" s="36" t="n">
        <v>9095.5</v>
      </c>
      <c r="T867" s="36" t="n">
        <f aca="false">T868+T870</f>
        <v>9095.5</v>
      </c>
      <c r="U867" s="37" t="n">
        <f aca="false">T867/S867*100</f>
        <v>100</v>
      </c>
      <c r="V867" s="29"/>
      <c r="W867" s="30"/>
    </row>
    <row r="868" customFormat="false" ht="22.35" hidden="false" customHeight="true" outlineLevel="0" collapsed="false">
      <c r="A868" s="21"/>
      <c r="B868" s="31" t="s">
        <v>745</v>
      </c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2" t="n">
        <v>921</v>
      </c>
      <c r="N868" s="33" t="n">
        <v>10</v>
      </c>
      <c r="O868" s="33" t="n">
        <v>3</v>
      </c>
      <c r="P868" s="34" t="s">
        <v>746</v>
      </c>
      <c r="Q868" s="32"/>
      <c r="R868" s="35"/>
      <c r="S868" s="36" t="n">
        <v>124.6</v>
      </c>
      <c r="T868" s="36" t="n">
        <f aca="false">T869</f>
        <v>124.6</v>
      </c>
      <c r="U868" s="37" t="n">
        <f aca="false">T868/S868*100</f>
        <v>100</v>
      </c>
      <c r="V868" s="29"/>
      <c r="W868" s="30"/>
    </row>
    <row r="869" customFormat="false" ht="22.35" hidden="false" customHeight="true" outlineLevel="0" collapsed="false">
      <c r="A869" s="21"/>
      <c r="B869" s="31" t="s">
        <v>180</v>
      </c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2" t="n">
        <v>921</v>
      </c>
      <c r="N869" s="33" t="n">
        <v>10</v>
      </c>
      <c r="O869" s="33" t="n">
        <v>3</v>
      </c>
      <c r="P869" s="34" t="s">
        <v>746</v>
      </c>
      <c r="Q869" s="32" t="s">
        <v>181</v>
      </c>
      <c r="R869" s="35"/>
      <c r="S869" s="36" t="n">
        <v>124.6</v>
      </c>
      <c r="T869" s="36" t="n">
        <v>124.6</v>
      </c>
      <c r="U869" s="37" t="n">
        <f aca="false">T869/S869*100</f>
        <v>100</v>
      </c>
      <c r="V869" s="29"/>
      <c r="W869" s="30"/>
    </row>
    <row r="870" customFormat="false" ht="22.35" hidden="false" customHeight="true" outlineLevel="0" collapsed="false">
      <c r="A870" s="21"/>
      <c r="B870" s="31" t="s">
        <v>747</v>
      </c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2" t="n">
        <v>921</v>
      </c>
      <c r="N870" s="33" t="n">
        <v>10</v>
      </c>
      <c r="O870" s="33" t="n">
        <v>3</v>
      </c>
      <c r="P870" s="34" t="s">
        <v>748</v>
      </c>
      <c r="Q870" s="32"/>
      <c r="R870" s="35"/>
      <c r="S870" s="36" t="n">
        <v>8970.9</v>
      </c>
      <c r="T870" s="36" t="n">
        <f aca="false">T871</f>
        <v>8970.9</v>
      </c>
      <c r="U870" s="37" t="n">
        <f aca="false">T870/S870*100</f>
        <v>100</v>
      </c>
      <c r="V870" s="29"/>
      <c r="W870" s="30"/>
    </row>
    <row r="871" customFormat="false" ht="22.35" hidden="false" customHeight="true" outlineLevel="0" collapsed="false">
      <c r="A871" s="21"/>
      <c r="B871" s="31" t="s">
        <v>180</v>
      </c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2" t="n">
        <v>921</v>
      </c>
      <c r="N871" s="33" t="n">
        <v>10</v>
      </c>
      <c r="O871" s="33" t="n">
        <v>3</v>
      </c>
      <c r="P871" s="34" t="s">
        <v>748</v>
      </c>
      <c r="Q871" s="32" t="s">
        <v>181</v>
      </c>
      <c r="R871" s="35"/>
      <c r="S871" s="36" t="n">
        <v>8970.9</v>
      </c>
      <c r="T871" s="36" t="n">
        <v>8970.9</v>
      </c>
      <c r="U871" s="37" t="n">
        <f aca="false">T871/S871*100</f>
        <v>100</v>
      </c>
      <c r="V871" s="29"/>
      <c r="W871" s="30"/>
    </row>
    <row r="872" customFormat="false" ht="12.6" hidden="true" customHeight="true" outlineLevel="0" collapsed="false">
      <c r="A872" s="21"/>
      <c r="B872" s="31" t="s">
        <v>749</v>
      </c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2" t="n">
        <v>921</v>
      </c>
      <c r="N872" s="33" t="n">
        <v>10</v>
      </c>
      <c r="O872" s="33" t="n">
        <v>3</v>
      </c>
      <c r="P872" s="34" t="s">
        <v>750</v>
      </c>
      <c r="Q872" s="32"/>
      <c r="R872" s="35"/>
      <c r="S872" s="36" t="n">
        <v>0</v>
      </c>
      <c r="T872" s="36"/>
      <c r="U872" s="37" t="e">
        <f aca="false">T872/S872*100</f>
        <v>#DIV/0!</v>
      </c>
      <c r="V872" s="29"/>
      <c r="W872" s="30"/>
    </row>
    <row r="873" customFormat="false" ht="12.6" hidden="true" customHeight="true" outlineLevel="0" collapsed="false">
      <c r="A873" s="21"/>
      <c r="B873" s="31" t="s">
        <v>751</v>
      </c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2" t="n">
        <v>921</v>
      </c>
      <c r="N873" s="33" t="n">
        <v>10</v>
      </c>
      <c r="O873" s="33" t="n">
        <v>3</v>
      </c>
      <c r="P873" s="34" t="s">
        <v>752</v>
      </c>
      <c r="Q873" s="32"/>
      <c r="R873" s="35"/>
      <c r="S873" s="36" t="n">
        <v>0</v>
      </c>
      <c r="T873" s="36"/>
      <c r="U873" s="37" t="e">
        <f aca="false">T873/S873*100</f>
        <v>#DIV/0!</v>
      </c>
      <c r="V873" s="29"/>
      <c r="W873" s="30"/>
    </row>
    <row r="874" customFormat="false" ht="12.6" hidden="true" customHeight="true" outlineLevel="0" collapsed="false">
      <c r="A874" s="21"/>
      <c r="B874" s="31" t="s">
        <v>753</v>
      </c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2" t="n">
        <v>921</v>
      </c>
      <c r="N874" s="33" t="n">
        <v>10</v>
      </c>
      <c r="O874" s="33" t="n">
        <v>3</v>
      </c>
      <c r="P874" s="34" t="s">
        <v>754</v>
      </c>
      <c r="Q874" s="32"/>
      <c r="R874" s="35"/>
      <c r="S874" s="36" t="n">
        <v>0</v>
      </c>
      <c r="T874" s="36"/>
      <c r="U874" s="37" t="e">
        <f aca="false">T874/S874*100</f>
        <v>#DIV/0!</v>
      </c>
      <c r="V874" s="29"/>
      <c r="W874" s="30"/>
    </row>
    <row r="875" customFormat="false" ht="22.35" hidden="true" customHeight="true" outlineLevel="0" collapsed="false">
      <c r="A875" s="21"/>
      <c r="B875" s="31" t="s">
        <v>180</v>
      </c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2" t="n">
        <v>921</v>
      </c>
      <c r="N875" s="33" t="n">
        <v>10</v>
      </c>
      <c r="O875" s="33" t="n">
        <v>3</v>
      </c>
      <c r="P875" s="34" t="s">
        <v>754</v>
      </c>
      <c r="Q875" s="32" t="s">
        <v>181</v>
      </c>
      <c r="R875" s="35"/>
      <c r="S875" s="36" t="n">
        <v>0</v>
      </c>
      <c r="T875" s="36"/>
      <c r="U875" s="37" t="e">
        <f aca="false">T875/S875*100</f>
        <v>#DIV/0!</v>
      </c>
      <c r="V875" s="29"/>
      <c r="W875" s="30"/>
    </row>
    <row r="876" customFormat="false" ht="32.8" hidden="false" customHeight="true" outlineLevel="0" collapsed="false">
      <c r="A876" s="21"/>
      <c r="B876" s="31" t="s">
        <v>426</v>
      </c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2" t="n">
        <v>921</v>
      </c>
      <c r="N876" s="33" t="n">
        <v>10</v>
      </c>
      <c r="O876" s="33" t="n">
        <v>3</v>
      </c>
      <c r="P876" s="34" t="s">
        <v>427</v>
      </c>
      <c r="Q876" s="32"/>
      <c r="R876" s="35"/>
      <c r="S876" s="36" t="n">
        <v>8501.2</v>
      </c>
      <c r="T876" s="36" t="n">
        <f aca="false">T877</f>
        <v>8501.2</v>
      </c>
      <c r="U876" s="37" t="n">
        <f aca="false">T876/S876*100</f>
        <v>100</v>
      </c>
      <c r="V876" s="29"/>
      <c r="W876" s="30"/>
    </row>
    <row r="877" customFormat="false" ht="22.35" hidden="false" customHeight="true" outlineLevel="0" collapsed="false">
      <c r="A877" s="21"/>
      <c r="B877" s="31" t="s">
        <v>755</v>
      </c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2" t="n">
        <v>921</v>
      </c>
      <c r="N877" s="33" t="n">
        <v>10</v>
      </c>
      <c r="O877" s="33" t="n">
        <v>3</v>
      </c>
      <c r="P877" s="34" t="s">
        <v>756</v>
      </c>
      <c r="Q877" s="32"/>
      <c r="R877" s="35"/>
      <c r="S877" s="36" t="n">
        <v>8501.2</v>
      </c>
      <c r="T877" s="36" t="n">
        <f aca="false">T878</f>
        <v>8501.2</v>
      </c>
      <c r="U877" s="37" t="n">
        <f aca="false">T877/S877*100</f>
        <v>100</v>
      </c>
      <c r="V877" s="29"/>
      <c r="W877" s="30"/>
    </row>
    <row r="878" customFormat="false" ht="22.35" hidden="false" customHeight="true" outlineLevel="0" collapsed="false">
      <c r="A878" s="21"/>
      <c r="B878" s="31" t="s">
        <v>757</v>
      </c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2" t="n">
        <v>921</v>
      </c>
      <c r="N878" s="33" t="n">
        <v>10</v>
      </c>
      <c r="O878" s="33" t="n">
        <v>3</v>
      </c>
      <c r="P878" s="34" t="s">
        <v>758</v>
      </c>
      <c r="Q878" s="32"/>
      <c r="R878" s="35"/>
      <c r="S878" s="36" t="n">
        <v>8501.2</v>
      </c>
      <c r="T878" s="36" t="n">
        <f aca="false">T879</f>
        <v>8501.2</v>
      </c>
      <c r="U878" s="37" t="n">
        <f aca="false">T878/S878*100</f>
        <v>100</v>
      </c>
      <c r="V878" s="29"/>
      <c r="W878" s="30"/>
    </row>
    <row r="879" customFormat="false" ht="22.35" hidden="false" customHeight="true" outlineLevel="0" collapsed="false">
      <c r="A879" s="21"/>
      <c r="B879" s="31" t="s">
        <v>759</v>
      </c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2" t="n">
        <v>921</v>
      </c>
      <c r="N879" s="33" t="n">
        <v>10</v>
      </c>
      <c r="O879" s="33" t="n">
        <v>3</v>
      </c>
      <c r="P879" s="34" t="s">
        <v>760</v>
      </c>
      <c r="Q879" s="32"/>
      <c r="R879" s="35"/>
      <c r="S879" s="36" t="n">
        <v>8501.2</v>
      </c>
      <c r="T879" s="36" t="n">
        <f aca="false">T880</f>
        <v>8501.2</v>
      </c>
      <c r="U879" s="37" t="n">
        <f aca="false">T879/S879*100</f>
        <v>100</v>
      </c>
      <c r="V879" s="29"/>
      <c r="W879" s="30"/>
    </row>
    <row r="880" customFormat="false" ht="22.35" hidden="false" customHeight="true" outlineLevel="0" collapsed="false">
      <c r="A880" s="21"/>
      <c r="B880" s="31" t="s">
        <v>180</v>
      </c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2" t="n">
        <v>921</v>
      </c>
      <c r="N880" s="33" t="n">
        <v>10</v>
      </c>
      <c r="O880" s="33" t="n">
        <v>3</v>
      </c>
      <c r="P880" s="34" t="s">
        <v>760</v>
      </c>
      <c r="Q880" s="32" t="s">
        <v>181</v>
      </c>
      <c r="R880" s="35"/>
      <c r="S880" s="36" t="n">
        <v>8501.2</v>
      </c>
      <c r="T880" s="36" t="n">
        <v>8501.2</v>
      </c>
      <c r="U880" s="37" t="n">
        <f aca="false">T880/S880*100</f>
        <v>100</v>
      </c>
      <c r="V880" s="29"/>
      <c r="W880" s="30"/>
    </row>
    <row r="881" customFormat="false" ht="15" hidden="false" customHeight="true" outlineLevel="0" collapsed="false">
      <c r="A881" s="21"/>
      <c r="B881" s="31" t="s">
        <v>217</v>
      </c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2" t="n">
        <v>921</v>
      </c>
      <c r="N881" s="33" t="n">
        <v>11</v>
      </c>
      <c r="O881" s="33" t="n">
        <v>0</v>
      </c>
      <c r="P881" s="34"/>
      <c r="Q881" s="32"/>
      <c r="R881" s="35"/>
      <c r="S881" s="36" t="n">
        <v>39961.2</v>
      </c>
      <c r="T881" s="36" t="n">
        <f aca="false">T882</f>
        <v>29496.9</v>
      </c>
      <c r="U881" s="37" t="n">
        <f aca="false">T881/S881*100</f>
        <v>73.8138494339509</v>
      </c>
      <c r="V881" s="29"/>
      <c r="W881" s="30"/>
    </row>
    <row r="882" customFormat="false" ht="15" hidden="false" customHeight="true" outlineLevel="0" collapsed="false">
      <c r="A882" s="21"/>
      <c r="B882" s="31" t="s">
        <v>761</v>
      </c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2" t="n">
        <v>921</v>
      </c>
      <c r="N882" s="33" t="n">
        <v>11</v>
      </c>
      <c r="O882" s="33" t="n">
        <v>2</v>
      </c>
      <c r="P882" s="34"/>
      <c r="Q882" s="32"/>
      <c r="R882" s="35"/>
      <c r="S882" s="36" t="n">
        <v>39961.2</v>
      </c>
      <c r="T882" s="36" t="n">
        <f aca="false">T883+T890+T895+T913+T919</f>
        <v>29496.9</v>
      </c>
      <c r="U882" s="37" t="n">
        <f aca="false">T882/S882*100</f>
        <v>73.8138494339509</v>
      </c>
      <c r="V882" s="29"/>
      <c r="W882" s="30"/>
    </row>
    <row r="883" customFormat="false" ht="32.8" hidden="false" customHeight="true" outlineLevel="0" collapsed="false">
      <c r="A883" s="21"/>
      <c r="B883" s="31" t="s">
        <v>286</v>
      </c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2" t="n">
        <v>921</v>
      </c>
      <c r="N883" s="33" t="n">
        <v>11</v>
      </c>
      <c r="O883" s="33" t="n">
        <v>2</v>
      </c>
      <c r="P883" s="34" t="s">
        <v>287</v>
      </c>
      <c r="Q883" s="32"/>
      <c r="R883" s="35"/>
      <c r="S883" s="36" t="n">
        <v>769.1</v>
      </c>
      <c r="T883" s="36" t="n">
        <f aca="false">T884</f>
        <v>622</v>
      </c>
      <c r="U883" s="37" t="n">
        <f aca="false">T883/S883*100</f>
        <v>80.8737485372513</v>
      </c>
      <c r="V883" s="29"/>
      <c r="W883" s="30"/>
    </row>
    <row r="884" customFormat="false" ht="22.35" hidden="false" customHeight="true" outlineLevel="0" collapsed="false">
      <c r="A884" s="21"/>
      <c r="B884" s="31" t="s">
        <v>338</v>
      </c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2" t="n">
        <v>921</v>
      </c>
      <c r="N884" s="33" t="n">
        <v>11</v>
      </c>
      <c r="O884" s="33" t="n">
        <v>2</v>
      </c>
      <c r="P884" s="34" t="s">
        <v>339</v>
      </c>
      <c r="Q884" s="32"/>
      <c r="R884" s="35"/>
      <c r="S884" s="36" t="n">
        <v>769.1</v>
      </c>
      <c r="T884" s="36" t="n">
        <f aca="false">T885</f>
        <v>622</v>
      </c>
      <c r="U884" s="37" t="n">
        <f aca="false">T884/S884*100</f>
        <v>80.8737485372513</v>
      </c>
      <c r="V884" s="29"/>
      <c r="W884" s="30"/>
    </row>
    <row r="885" customFormat="false" ht="22.35" hidden="false" customHeight="true" outlineLevel="0" collapsed="false">
      <c r="A885" s="21"/>
      <c r="B885" s="31" t="s">
        <v>344</v>
      </c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2" t="n">
        <v>921</v>
      </c>
      <c r="N885" s="33" t="n">
        <v>11</v>
      </c>
      <c r="O885" s="33" t="n">
        <v>2</v>
      </c>
      <c r="P885" s="34" t="s">
        <v>345</v>
      </c>
      <c r="Q885" s="32"/>
      <c r="R885" s="35"/>
      <c r="S885" s="36" t="n">
        <v>769.1</v>
      </c>
      <c r="T885" s="36" t="n">
        <f aca="false">T886+T888</f>
        <v>622</v>
      </c>
      <c r="U885" s="37" t="n">
        <f aca="false">T885/S885*100</f>
        <v>80.8737485372513</v>
      </c>
      <c r="V885" s="29"/>
      <c r="W885" s="30"/>
    </row>
    <row r="886" customFormat="false" ht="22.35" hidden="false" customHeight="true" outlineLevel="0" collapsed="false">
      <c r="A886" s="21"/>
      <c r="B886" s="31" t="s">
        <v>545</v>
      </c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2" t="n">
        <v>921</v>
      </c>
      <c r="N886" s="33" t="n">
        <v>11</v>
      </c>
      <c r="O886" s="33" t="n">
        <v>2</v>
      </c>
      <c r="P886" s="34" t="s">
        <v>546</v>
      </c>
      <c r="Q886" s="32"/>
      <c r="R886" s="35"/>
      <c r="S886" s="36" t="n">
        <v>301</v>
      </c>
      <c r="T886" s="36" t="n">
        <f aca="false">T887</f>
        <v>301</v>
      </c>
      <c r="U886" s="37" t="n">
        <f aca="false">T886/S886*100</f>
        <v>100</v>
      </c>
      <c r="V886" s="29"/>
      <c r="W886" s="30"/>
    </row>
    <row r="887" customFormat="false" ht="22.35" hidden="false" customHeight="true" outlineLevel="0" collapsed="false">
      <c r="A887" s="21"/>
      <c r="B887" s="31" t="s">
        <v>145</v>
      </c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2" t="n">
        <v>921</v>
      </c>
      <c r="N887" s="33" t="n">
        <v>11</v>
      </c>
      <c r="O887" s="33" t="n">
        <v>2</v>
      </c>
      <c r="P887" s="34" t="s">
        <v>546</v>
      </c>
      <c r="Q887" s="32" t="s">
        <v>146</v>
      </c>
      <c r="R887" s="35"/>
      <c r="S887" s="36" t="n">
        <v>301</v>
      </c>
      <c r="T887" s="36" t="n">
        <v>301</v>
      </c>
      <c r="U887" s="37" t="n">
        <f aca="false">T887/S887*100</f>
        <v>100</v>
      </c>
      <c r="V887" s="29"/>
      <c r="W887" s="30"/>
    </row>
    <row r="888" customFormat="false" ht="15" hidden="false" customHeight="true" outlineLevel="0" collapsed="false">
      <c r="A888" s="21"/>
      <c r="B888" s="31" t="s">
        <v>346</v>
      </c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2" t="n">
        <v>921</v>
      </c>
      <c r="N888" s="33" t="n">
        <v>11</v>
      </c>
      <c r="O888" s="33" t="n">
        <v>2</v>
      </c>
      <c r="P888" s="34" t="s">
        <v>347</v>
      </c>
      <c r="Q888" s="32"/>
      <c r="R888" s="35"/>
      <c r="S888" s="36" t="n">
        <v>468.1</v>
      </c>
      <c r="T888" s="36" t="n">
        <f aca="false">T889</f>
        <v>321</v>
      </c>
      <c r="U888" s="37" t="n">
        <f aca="false">T888/S888*100</f>
        <v>68.5750907925657</v>
      </c>
      <c r="V888" s="29"/>
      <c r="W888" s="30"/>
    </row>
    <row r="889" customFormat="false" ht="22.35" hidden="false" customHeight="true" outlineLevel="0" collapsed="false">
      <c r="A889" s="21"/>
      <c r="B889" s="31" t="s">
        <v>145</v>
      </c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2" t="n">
        <v>921</v>
      </c>
      <c r="N889" s="33" t="n">
        <v>11</v>
      </c>
      <c r="O889" s="33" t="n">
        <v>2</v>
      </c>
      <c r="P889" s="34" t="s">
        <v>347</v>
      </c>
      <c r="Q889" s="32" t="s">
        <v>146</v>
      </c>
      <c r="R889" s="35"/>
      <c r="S889" s="36" t="n">
        <v>468.1</v>
      </c>
      <c r="T889" s="36" t="n">
        <v>321</v>
      </c>
      <c r="U889" s="37" t="n">
        <f aca="false">T889/S889*100</f>
        <v>68.5750907925657</v>
      </c>
      <c r="V889" s="29"/>
      <c r="W889" s="30"/>
    </row>
    <row r="890" customFormat="false" ht="32.8" hidden="false" customHeight="true" outlineLevel="0" collapsed="false">
      <c r="A890" s="21"/>
      <c r="B890" s="31" t="s">
        <v>643</v>
      </c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2" t="n">
        <v>921</v>
      </c>
      <c r="N890" s="33" t="n">
        <v>11</v>
      </c>
      <c r="O890" s="33" t="n">
        <v>2</v>
      </c>
      <c r="P890" s="34" t="s">
        <v>644</v>
      </c>
      <c r="Q890" s="32"/>
      <c r="R890" s="35"/>
      <c r="S890" s="36" t="n">
        <v>420</v>
      </c>
      <c r="T890" s="36" t="n">
        <f aca="false">T891</f>
        <v>420</v>
      </c>
      <c r="U890" s="37" t="n">
        <f aca="false">T890/S890*100</f>
        <v>100</v>
      </c>
      <c r="V890" s="29"/>
      <c r="W890" s="30"/>
    </row>
    <row r="891" customFormat="false" ht="15" hidden="false" customHeight="true" outlineLevel="0" collapsed="false">
      <c r="A891" s="21"/>
      <c r="B891" s="31" t="s">
        <v>671</v>
      </c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2" t="n">
        <v>921</v>
      </c>
      <c r="N891" s="33" t="n">
        <v>11</v>
      </c>
      <c r="O891" s="33" t="n">
        <v>2</v>
      </c>
      <c r="P891" s="34" t="s">
        <v>672</v>
      </c>
      <c r="Q891" s="32"/>
      <c r="R891" s="35"/>
      <c r="S891" s="36" t="n">
        <v>420</v>
      </c>
      <c r="T891" s="36" t="n">
        <f aca="false">T892</f>
        <v>420</v>
      </c>
      <c r="U891" s="37" t="n">
        <f aca="false">T891/S891*100</f>
        <v>100</v>
      </c>
      <c r="V891" s="29"/>
      <c r="W891" s="30"/>
    </row>
    <row r="892" customFormat="false" ht="32.8" hidden="false" customHeight="true" outlineLevel="0" collapsed="false">
      <c r="A892" s="21"/>
      <c r="B892" s="31" t="s">
        <v>762</v>
      </c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2" t="n">
        <v>921</v>
      </c>
      <c r="N892" s="33" t="n">
        <v>11</v>
      </c>
      <c r="O892" s="33" t="n">
        <v>2</v>
      </c>
      <c r="P892" s="34" t="s">
        <v>690</v>
      </c>
      <c r="Q892" s="32"/>
      <c r="R892" s="35"/>
      <c r="S892" s="36" t="n">
        <v>420</v>
      </c>
      <c r="T892" s="36" t="n">
        <f aca="false">T893</f>
        <v>420</v>
      </c>
      <c r="U892" s="37" t="n">
        <f aca="false">T892/S892*100</f>
        <v>100</v>
      </c>
      <c r="V892" s="29"/>
      <c r="W892" s="30"/>
    </row>
    <row r="893" customFormat="false" ht="22.35" hidden="false" customHeight="true" outlineLevel="0" collapsed="false">
      <c r="A893" s="21"/>
      <c r="B893" s="31" t="s">
        <v>763</v>
      </c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2" t="n">
        <v>921</v>
      </c>
      <c r="N893" s="33" t="n">
        <v>11</v>
      </c>
      <c r="O893" s="33" t="n">
        <v>2</v>
      </c>
      <c r="P893" s="34" t="s">
        <v>764</v>
      </c>
      <c r="Q893" s="32"/>
      <c r="R893" s="35"/>
      <c r="S893" s="36" t="n">
        <v>420</v>
      </c>
      <c r="T893" s="36" t="n">
        <f aca="false">T894</f>
        <v>420</v>
      </c>
      <c r="U893" s="37" t="n">
        <f aca="false">T893/S893*100</f>
        <v>100</v>
      </c>
      <c r="V893" s="29"/>
      <c r="W893" s="30"/>
    </row>
    <row r="894" customFormat="false" ht="15" hidden="false" customHeight="true" outlineLevel="0" collapsed="false">
      <c r="A894" s="21"/>
      <c r="B894" s="31" t="s">
        <v>28</v>
      </c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2" t="n">
        <v>921</v>
      </c>
      <c r="N894" s="33" t="n">
        <v>11</v>
      </c>
      <c r="O894" s="33" t="n">
        <v>2</v>
      </c>
      <c r="P894" s="34" t="s">
        <v>764</v>
      </c>
      <c r="Q894" s="32" t="s">
        <v>29</v>
      </c>
      <c r="R894" s="35"/>
      <c r="S894" s="36" t="n">
        <v>420</v>
      </c>
      <c r="T894" s="36" t="n">
        <v>420</v>
      </c>
      <c r="U894" s="37" t="n">
        <f aca="false">T894/S894*100</f>
        <v>100</v>
      </c>
      <c r="V894" s="29"/>
      <c r="W894" s="30"/>
    </row>
    <row r="895" customFormat="false" ht="22.35" hidden="false" customHeight="true" outlineLevel="0" collapsed="false">
      <c r="A895" s="21"/>
      <c r="B895" s="31" t="s">
        <v>765</v>
      </c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2" t="n">
        <v>921</v>
      </c>
      <c r="N895" s="33" t="n">
        <v>11</v>
      </c>
      <c r="O895" s="33" t="n">
        <v>2</v>
      </c>
      <c r="P895" s="34" t="s">
        <v>766</v>
      </c>
      <c r="Q895" s="32"/>
      <c r="R895" s="35"/>
      <c r="S895" s="36" t="n">
        <v>26249.8</v>
      </c>
      <c r="T895" s="36" t="n">
        <f aca="false">T896+T906</f>
        <v>26249.8</v>
      </c>
      <c r="U895" s="37" t="n">
        <f aca="false">T895/S895*100</f>
        <v>100</v>
      </c>
      <c r="V895" s="29"/>
      <c r="W895" s="30"/>
    </row>
    <row r="896" customFormat="false" ht="22.35" hidden="false" customHeight="true" outlineLevel="0" collapsed="false">
      <c r="A896" s="21"/>
      <c r="B896" s="31" t="s">
        <v>767</v>
      </c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2" t="n">
        <v>921</v>
      </c>
      <c r="N896" s="33" t="n">
        <v>11</v>
      </c>
      <c r="O896" s="33" t="n">
        <v>2</v>
      </c>
      <c r="P896" s="34" t="s">
        <v>768</v>
      </c>
      <c r="Q896" s="32"/>
      <c r="R896" s="35"/>
      <c r="S896" s="36" t="n">
        <v>23525.9</v>
      </c>
      <c r="T896" s="36" t="n">
        <f aca="false">T897+T900+T903</f>
        <v>23525.9</v>
      </c>
      <c r="U896" s="37" t="n">
        <f aca="false">T896/S896*100</f>
        <v>100</v>
      </c>
      <c r="V896" s="29"/>
      <c r="W896" s="30"/>
    </row>
    <row r="897" customFormat="false" ht="22.35" hidden="false" customHeight="true" outlineLevel="0" collapsed="false">
      <c r="A897" s="21"/>
      <c r="B897" s="31" t="s">
        <v>769</v>
      </c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2" t="n">
        <v>921</v>
      </c>
      <c r="N897" s="33" t="n">
        <v>11</v>
      </c>
      <c r="O897" s="33" t="n">
        <v>2</v>
      </c>
      <c r="P897" s="34" t="s">
        <v>770</v>
      </c>
      <c r="Q897" s="32"/>
      <c r="R897" s="35"/>
      <c r="S897" s="36" t="n">
        <v>9533.5</v>
      </c>
      <c r="T897" s="36" t="n">
        <f aca="false">T898+T899</f>
        <v>9533.5</v>
      </c>
      <c r="U897" s="37" t="n">
        <f aca="false">T897/S897*100</f>
        <v>100</v>
      </c>
      <c r="V897" s="29"/>
      <c r="W897" s="30"/>
    </row>
    <row r="898" customFormat="false" ht="15" hidden="false" customHeight="true" outlineLevel="0" collapsed="false">
      <c r="A898" s="21"/>
      <c r="B898" s="31" t="s">
        <v>28</v>
      </c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2" t="n">
        <v>921</v>
      </c>
      <c r="N898" s="33" t="n">
        <v>11</v>
      </c>
      <c r="O898" s="33" t="n">
        <v>2</v>
      </c>
      <c r="P898" s="34" t="s">
        <v>770</v>
      </c>
      <c r="Q898" s="32" t="s">
        <v>29</v>
      </c>
      <c r="R898" s="35"/>
      <c r="S898" s="36" t="n">
        <v>2892.5</v>
      </c>
      <c r="T898" s="36" t="n">
        <v>2892.5</v>
      </c>
      <c r="U898" s="37" t="n">
        <f aca="false">T898/S898*100</f>
        <v>100</v>
      </c>
      <c r="V898" s="29"/>
      <c r="W898" s="30"/>
    </row>
    <row r="899" customFormat="false" ht="15" hidden="false" customHeight="true" outlineLevel="0" collapsed="false">
      <c r="A899" s="21"/>
      <c r="B899" s="31" t="s">
        <v>108</v>
      </c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2" t="n">
        <v>921</v>
      </c>
      <c r="N899" s="33" t="n">
        <v>11</v>
      </c>
      <c r="O899" s="33" t="n">
        <v>2</v>
      </c>
      <c r="P899" s="34" t="s">
        <v>770</v>
      </c>
      <c r="Q899" s="32" t="s">
        <v>109</v>
      </c>
      <c r="R899" s="35"/>
      <c r="S899" s="36" t="n">
        <v>6641</v>
      </c>
      <c r="T899" s="36" t="n">
        <v>6641</v>
      </c>
      <c r="U899" s="37" t="n">
        <f aca="false">T899/S899*100</f>
        <v>100</v>
      </c>
      <c r="V899" s="29"/>
      <c r="W899" s="30"/>
    </row>
    <row r="900" customFormat="false" ht="32.8" hidden="false" customHeight="true" outlineLevel="0" collapsed="false">
      <c r="A900" s="21"/>
      <c r="B900" s="31" t="s">
        <v>44</v>
      </c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2" t="n">
        <v>921</v>
      </c>
      <c r="N900" s="33" t="n">
        <v>11</v>
      </c>
      <c r="O900" s="33" t="n">
        <v>2</v>
      </c>
      <c r="P900" s="34" t="s">
        <v>771</v>
      </c>
      <c r="Q900" s="32"/>
      <c r="R900" s="35"/>
      <c r="S900" s="36" t="n">
        <v>7021.3</v>
      </c>
      <c r="T900" s="36" t="n">
        <f aca="false">T901+T902</f>
        <v>7021.3</v>
      </c>
      <c r="U900" s="37" t="n">
        <f aca="false">T900/S900*100</f>
        <v>100</v>
      </c>
      <c r="V900" s="29"/>
      <c r="W900" s="30"/>
    </row>
    <row r="901" customFormat="false" ht="15" hidden="false" customHeight="true" outlineLevel="0" collapsed="false">
      <c r="A901" s="21"/>
      <c r="B901" s="31" t="s">
        <v>28</v>
      </c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2" t="n">
        <v>921</v>
      </c>
      <c r="N901" s="33" t="n">
        <v>11</v>
      </c>
      <c r="O901" s="33" t="n">
        <v>2</v>
      </c>
      <c r="P901" s="34" t="s">
        <v>771</v>
      </c>
      <c r="Q901" s="32" t="s">
        <v>29</v>
      </c>
      <c r="R901" s="35"/>
      <c r="S901" s="36" t="n">
        <v>2669.7</v>
      </c>
      <c r="T901" s="36" t="n">
        <v>2669.7</v>
      </c>
      <c r="U901" s="37" t="n">
        <f aca="false">T901/S901*100</f>
        <v>100</v>
      </c>
      <c r="V901" s="29"/>
      <c r="W901" s="30"/>
    </row>
    <row r="902" customFormat="false" ht="15" hidden="false" customHeight="true" outlineLevel="0" collapsed="false">
      <c r="A902" s="21"/>
      <c r="B902" s="31" t="s">
        <v>108</v>
      </c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2" t="n">
        <v>921</v>
      </c>
      <c r="N902" s="33" t="n">
        <v>11</v>
      </c>
      <c r="O902" s="33" t="n">
        <v>2</v>
      </c>
      <c r="P902" s="34" t="s">
        <v>771</v>
      </c>
      <c r="Q902" s="32" t="s">
        <v>109</v>
      </c>
      <c r="R902" s="35"/>
      <c r="S902" s="36" t="n">
        <v>4351.6</v>
      </c>
      <c r="T902" s="36" t="n">
        <v>4351.6</v>
      </c>
      <c r="U902" s="37" t="n">
        <f aca="false">T902/S902*100</f>
        <v>100</v>
      </c>
      <c r="V902" s="29"/>
      <c r="W902" s="30"/>
    </row>
    <row r="903" customFormat="false" ht="22.35" hidden="false" customHeight="true" outlineLevel="0" collapsed="false">
      <c r="A903" s="21"/>
      <c r="B903" s="31" t="s">
        <v>117</v>
      </c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2" t="n">
        <v>921</v>
      </c>
      <c r="N903" s="33" t="n">
        <v>11</v>
      </c>
      <c r="O903" s="33" t="n">
        <v>2</v>
      </c>
      <c r="P903" s="34" t="s">
        <v>772</v>
      </c>
      <c r="Q903" s="32"/>
      <c r="R903" s="35"/>
      <c r="S903" s="36" t="n">
        <v>6971.1</v>
      </c>
      <c r="T903" s="36" t="n">
        <f aca="false">T904+T905</f>
        <v>6971.1</v>
      </c>
      <c r="U903" s="37" t="n">
        <f aca="false">T903/S903*100</f>
        <v>100</v>
      </c>
      <c r="V903" s="29"/>
      <c r="W903" s="30"/>
    </row>
    <row r="904" customFormat="false" ht="22.35" hidden="false" customHeight="true" outlineLevel="0" collapsed="false">
      <c r="A904" s="21"/>
      <c r="B904" s="31" t="s">
        <v>145</v>
      </c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2" t="n">
        <v>921</v>
      </c>
      <c r="N904" s="33" t="n">
        <v>11</v>
      </c>
      <c r="O904" s="33" t="n">
        <v>2</v>
      </c>
      <c r="P904" s="34" t="s">
        <v>772</v>
      </c>
      <c r="Q904" s="32" t="s">
        <v>146</v>
      </c>
      <c r="R904" s="35"/>
      <c r="S904" s="36" t="n">
        <v>5438</v>
      </c>
      <c r="T904" s="36" t="n">
        <v>5438</v>
      </c>
      <c r="U904" s="37" t="n">
        <f aca="false">T904/S904*100</f>
        <v>100</v>
      </c>
      <c r="V904" s="29"/>
      <c r="W904" s="30"/>
    </row>
    <row r="905" customFormat="false" ht="15" hidden="false" customHeight="true" outlineLevel="0" collapsed="false">
      <c r="A905" s="21"/>
      <c r="B905" s="31" t="s">
        <v>108</v>
      </c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2" t="n">
        <v>921</v>
      </c>
      <c r="N905" s="33" t="n">
        <v>11</v>
      </c>
      <c r="O905" s="33" t="n">
        <v>2</v>
      </c>
      <c r="P905" s="34" t="s">
        <v>772</v>
      </c>
      <c r="Q905" s="32" t="s">
        <v>109</v>
      </c>
      <c r="R905" s="35"/>
      <c r="S905" s="36" t="n">
        <v>1533.1</v>
      </c>
      <c r="T905" s="36" t="n">
        <v>1533.1</v>
      </c>
      <c r="U905" s="37" t="n">
        <f aca="false">T905/S905*100</f>
        <v>100</v>
      </c>
      <c r="V905" s="29"/>
      <c r="W905" s="30"/>
    </row>
    <row r="906" customFormat="false" ht="32.8" hidden="false" customHeight="true" outlineLevel="0" collapsed="false">
      <c r="A906" s="21"/>
      <c r="B906" s="31" t="s">
        <v>773</v>
      </c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2" t="n">
        <v>921</v>
      </c>
      <c r="N906" s="33" t="n">
        <v>11</v>
      </c>
      <c r="O906" s="33" t="n">
        <v>2</v>
      </c>
      <c r="P906" s="34" t="s">
        <v>774</v>
      </c>
      <c r="Q906" s="32"/>
      <c r="R906" s="35"/>
      <c r="S906" s="36" t="n">
        <v>2723.9</v>
      </c>
      <c r="T906" s="36" t="n">
        <f aca="false">T907+T909+T911</f>
        <v>2723.9</v>
      </c>
      <c r="U906" s="37" t="n">
        <f aca="false">T906/S906*100</f>
        <v>100</v>
      </c>
      <c r="V906" s="29"/>
      <c r="W906" s="30"/>
    </row>
    <row r="907" customFormat="false" ht="22.35" hidden="false" customHeight="true" outlineLevel="0" collapsed="false">
      <c r="A907" s="21"/>
      <c r="B907" s="31" t="s">
        <v>769</v>
      </c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2" t="n">
        <v>921</v>
      </c>
      <c r="N907" s="33" t="n">
        <v>11</v>
      </c>
      <c r="O907" s="33" t="n">
        <v>2</v>
      </c>
      <c r="P907" s="34" t="s">
        <v>775</v>
      </c>
      <c r="Q907" s="32"/>
      <c r="R907" s="35"/>
      <c r="S907" s="36" t="n">
        <v>1335</v>
      </c>
      <c r="T907" s="36" t="n">
        <f aca="false">T908</f>
        <v>1335</v>
      </c>
      <c r="U907" s="37" t="n">
        <f aca="false">T907/S907*100</f>
        <v>100</v>
      </c>
      <c r="V907" s="29"/>
      <c r="W907" s="30"/>
    </row>
    <row r="908" customFormat="false" ht="15" hidden="false" customHeight="true" outlineLevel="0" collapsed="false">
      <c r="A908" s="21"/>
      <c r="B908" s="31" t="s">
        <v>108</v>
      </c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2" t="n">
        <v>921</v>
      </c>
      <c r="N908" s="33" t="n">
        <v>11</v>
      </c>
      <c r="O908" s="33" t="n">
        <v>2</v>
      </c>
      <c r="P908" s="34" t="s">
        <v>775</v>
      </c>
      <c r="Q908" s="32" t="s">
        <v>109</v>
      </c>
      <c r="R908" s="35"/>
      <c r="S908" s="36" t="n">
        <v>1335</v>
      </c>
      <c r="T908" s="36" t="n">
        <v>1335</v>
      </c>
      <c r="U908" s="37" t="n">
        <f aca="false">T908/S908*100</f>
        <v>100</v>
      </c>
      <c r="V908" s="29"/>
      <c r="W908" s="30"/>
    </row>
    <row r="909" customFormat="false" ht="22.35" hidden="false" customHeight="true" outlineLevel="0" collapsed="false">
      <c r="A909" s="21"/>
      <c r="B909" s="31" t="s">
        <v>776</v>
      </c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2" t="n">
        <v>921</v>
      </c>
      <c r="N909" s="33" t="n">
        <v>11</v>
      </c>
      <c r="O909" s="33" t="n">
        <v>2</v>
      </c>
      <c r="P909" s="34" t="s">
        <v>777</v>
      </c>
      <c r="Q909" s="32"/>
      <c r="R909" s="35"/>
      <c r="S909" s="36" t="n">
        <v>388.9</v>
      </c>
      <c r="T909" s="36" t="n">
        <f aca="false">T910</f>
        <v>388.9</v>
      </c>
      <c r="U909" s="37" t="n">
        <f aca="false">T909/S909*100</f>
        <v>100</v>
      </c>
      <c r="V909" s="29"/>
      <c r="W909" s="30"/>
    </row>
    <row r="910" customFormat="false" ht="15" hidden="false" customHeight="true" outlineLevel="0" collapsed="false">
      <c r="A910" s="21"/>
      <c r="B910" s="31" t="s">
        <v>108</v>
      </c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2" t="n">
        <v>921</v>
      </c>
      <c r="N910" s="33" t="n">
        <v>11</v>
      </c>
      <c r="O910" s="33" t="n">
        <v>2</v>
      </c>
      <c r="P910" s="34" t="s">
        <v>777</v>
      </c>
      <c r="Q910" s="32" t="s">
        <v>109</v>
      </c>
      <c r="R910" s="35"/>
      <c r="S910" s="36" t="n">
        <v>388.9</v>
      </c>
      <c r="T910" s="36" t="n">
        <v>388.9</v>
      </c>
      <c r="U910" s="37" t="n">
        <f aca="false">T910/S910*100</f>
        <v>100</v>
      </c>
      <c r="V910" s="29"/>
      <c r="W910" s="30"/>
    </row>
    <row r="911" customFormat="false" ht="32.8" hidden="false" customHeight="true" outlineLevel="0" collapsed="false">
      <c r="A911" s="21"/>
      <c r="B911" s="31" t="s">
        <v>778</v>
      </c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2" t="n">
        <v>921</v>
      </c>
      <c r="N911" s="33" t="n">
        <v>11</v>
      </c>
      <c r="O911" s="33" t="n">
        <v>2</v>
      </c>
      <c r="P911" s="34" t="s">
        <v>779</v>
      </c>
      <c r="Q911" s="32"/>
      <c r="R911" s="35"/>
      <c r="S911" s="36" t="n">
        <v>1000</v>
      </c>
      <c r="T911" s="36" t="n">
        <f aca="false">T912</f>
        <v>1000</v>
      </c>
      <c r="U911" s="37" t="n">
        <f aca="false">T911/S911*100</f>
        <v>100</v>
      </c>
      <c r="V911" s="29"/>
      <c r="W911" s="30"/>
    </row>
    <row r="912" customFormat="false" ht="15" hidden="false" customHeight="true" outlineLevel="0" collapsed="false">
      <c r="A912" s="21"/>
      <c r="B912" s="31" t="s">
        <v>108</v>
      </c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2" t="n">
        <v>921</v>
      </c>
      <c r="N912" s="33" t="n">
        <v>11</v>
      </c>
      <c r="O912" s="33" t="n">
        <v>2</v>
      </c>
      <c r="P912" s="34" t="s">
        <v>779</v>
      </c>
      <c r="Q912" s="32" t="s">
        <v>109</v>
      </c>
      <c r="R912" s="35"/>
      <c r="S912" s="36" t="n">
        <v>1000</v>
      </c>
      <c r="T912" s="36" t="n">
        <v>1000</v>
      </c>
      <c r="U912" s="37" t="n">
        <f aca="false">T912/S912*100</f>
        <v>100</v>
      </c>
      <c r="V912" s="29"/>
      <c r="W912" s="30"/>
    </row>
    <row r="913" customFormat="false" ht="32.8" hidden="false" customHeight="true" outlineLevel="0" collapsed="false">
      <c r="A913" s="21"/>
      <c r="B913" s="31" t="s">
        <v>56</v>
      </c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2" t="n">
        <v>921</v>
      </c>
      <c r="N913" s="33" t="n">
        <v>11</v>
      </c>
      <c r="O913" s="33" t="n">
        <v>2</v>
      </c>
      <c r="P913" s="34" t="s">
        <v>57</v>
      </c>
      <c r="Q913" s="32"/>
      <c r="R913" s="35"/>
      <c r="S913" s="36" t="n">
        <v>12418.3</v>
      </c>
      <c r="T913" s="36" t="n">
        <f aca="false">T914</f>
        <v>2101.1</v>
      </c>
      <c r="U913" s="37" t="n">
        <f aca="false">T913/S913*100</f>
        <v>16.9193851010203</v>
      </c>
      <c r="V913" s="29"/>
      <c r="W913" s="30"/>
    </row>
    <row r="914" customFormat="false" ht="32.8" hidden="false" customHeight="true" outlineLevel="0" collapsed="false">
      <c r="A914" s="21"/>
      <c r="B914" s="31" t="s">
        <v>780</v>
      </c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2" t="n">
        <v>921</v>
      </c>
      <c r="N914" s="33" t="n">
        <v>11</v>
      </c>
      <c r="O914" s="33" t="n">
        <v>2</v>
      </c>
      <c r="P914" s="34" t="s">
        <v>781</v>
      </c>
      <c r="Q914" s="32"/>
      <c r="R914" s="35"/>
      <c r="S914" s="36" t="n">
        <v>12418.3</v>
      </c>
      <c r="T914" s="36" t="n">
        <f aca="false">T915+T917</f>
        <v>2101.1</v>
      </c>
      <c r="U914" s="37" t="n">
        <f aca="false">T914/S914*100</f>
        <v>16.9193851010203</v>
      </c>
      <c r="V914" s="29"/>
      <c r="W914" s="30"/>
    </row>
    <row r="915" customFormat="false" ht="15" hidden="false" customHeight="true" outlineLevel="0" collapsed="false">
      <c r="A915" s="21"/>
      <c r="B915" s="31" t="s">
        <v>782</v>
      </c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2" t="n">
        <v>921</v>
      </c>
      <c r="N915" s="33" t="n">
        <v>11</v>
      </c>
      <c r="O915" s="33" t="n">
        <v>2</v>
      </c>
      <c r="P915" s="34" t="s">
        <v>783</v>
      </c>
      <c r="Q915" s="32"/>
      <c r="R915" s="35"/>
      <c r="S915" s="36" t="n">
        <v>421.9</v>
      </c>
      <c r="T915" s="36" t="n">
        <f aca="false">T916</f>
        <v>110.4</v>
      </c>
      <c r="U915" s="37" t="n">
        <f aca="false">T915/S915*100</f>
        <v>26.1673382318085</v>
      </c>
      <c r="V915" s="29"/>
      <c r="W915" s="30"/>
    </row>
    <row r="916" customFormat="false" ht="22.35" hidden="false" customHeight="true" outlineLevel="0" collapsed="false">
      <c r="A916" s="21"/>
      <c r="B916" s="31" t="s">
        <v>145</v>
      </c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2" t="n">
        <v>921</v>
      </c>
      <c r="N916" s="33" t="n">
        <v>11</v>
      </c>
      <c r="O916" s="33" t="n">
        <v>2</v>
      </c>
      <c r="P916" s="34" t="s">
        <v>783</v>
      </c>
      <c r="Q916" s="32" t="s">
        <v>146</v>
      </c>
      <c r="R916" s="35"/>
      <c r="S916" s="36" t="n">
        <v>421.9</v>
      </c>
      <c r="T916" s="36" t="n">
        <v>110.4</v>
      </c>
      <c r="U916" s="37" t="n">
        <f aca="false">T916/S916*100</f>
        <v>26.1673382318085</v>
      </c>
      <c r="V916" s="29"/>
      <c r="W916" s="30"/>
    </row>
    <row r="917" customFormat="false" ht="53.7" hidden="false" customHeight="true" outlineLevel="0" collapsed="false">
      <c r="A917" s="21"/>
      <c r="B917" s="31" t="s">
        <v>784</v>
      </c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2" t="n">
        <v>921</v>
      </c>
      <c r="N917" s="33" t="n">
        <v>11</v>
      </c>
      <c r="O917" s="33" t="n">
        <v>2</v>
      </c>
      <c r="P917" s="34" t="s">
        <v>785</v>
      </c>
      <c r="Q917" s="32"/>
      <c r="R917" s="35"/>
      <c r="S917" s="36" t="n">
        <v>11996.4</v>
      </c>
      <c r="T917" s="36" t="n">
        <f aca="false">SUM(T918)</f>
        <v>1990.7</v>
      </c>
      <c r="U917" s="37" t="n">
        <f aca="false">T917/S917*100</f>
        <v>16.5941449101397</v>
      </c>
      <c r="V917" s="29"/>
      <c r="W917" s="30"/>
    </row>
    <row r="918" customFormat="false" ht="22.35" hidden="false" customHeight="true" outlineLevel="0" collapsed="false">
      <c r="A918" s="21"/>
      <c r="B918" s="31" t="s">
        <v>145</v>
      </c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2" t="n">
        <v>921</v>
      </c>
      <c r="N918" s="33" t="n">
        <v>11</v>
      </c>
      <c r="O918" s="33" t="n">
        <v>2</v>
      </c>
      <c r="P918" s="34" t="s">
        <v>785</v>
      </c>
      <c r="Q918" s="32" t="s">
        <v>146</v>
      </c>
      <c r="R918" s="35"/>
      <c r="S918" s="36" t="n">
        <v>11996.4</v>
      </c>
      <c r="T918" s="36" t="n">
        <v>1990.7</v>
      </c>
      <c r="U918" s="37" t="n">
        <f aca="false">T918/S918*100</f>
        <v>16.5941449101397</v>
      </c>
      <c r="V918" s="29"/>
      <c r="W918" s="30"/>
    </row>
    <row r="919" customFormat="false" ht="15" hidden="false" customHeight="true" outlineLevel="0" collapsed="false">
      <c r="A919" s="21"/>
      <c r="B919" s="31" t="s">
        <v>316</v>
      </c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2" t="n">
        <v>921</v>
      </c>
      <c r="N919" s="33" t="n">
        <v>11</v>
      </c>
      <c r="O919" s="33" t="n">
        <v>2</v>
      </c>
      <c r="P919" s="34" t="s">
        <v>317</v>
      </c>
      <c r="Q919" s="32"/>
      <c r="R919" s="35"/>
      <c r="S919" s="36" t="n">
        <v>104</v>
      </c>
      <c r="T919" s="36" t="n">
        <f aca="false">T920</f>
        <v>104</v>
      </c>
      <c r="U919" s="37" t="n">
        <f aca="false">T919/S919*100</f>
        <v>100</v>
      </c>
      <c r="V919" s="29"/>
      <c r="W919" s="30"/>
    </row>
    <row r="920" customFormat="false" ht="22.35" hidden="false" customHeight="true" outlineLevel="0" collapsed="false">
      <c r="A920" s="21"/>
      <c r="B920" s="31" t="s">
        <v>318</v>
      </c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2" t="n">
        <v>921</v>
      </c>
      <c r="N920" s="33" t="n">
        <v>11</v>
      </c>
      <c r="O920" s="33" t="n">
        <v>2</v>
      </c>
      <c r="P920" s="34" t="s">
        <v>319</v>
      </c>
      <c r="Q920" s="32"/>
      <c r="R920" s="35"/>
      <c r="S920" s="36" t="n">
        <v>104</v>
      </c>
      <c r="T920" s="36" t="n">
        <f aca="false">T921</f>
        <v>104</v>
      </c>
      <c r="U920" s="37" t="n">
        <f aca="false">T920/S920*100</f>
        <v>100</v>
      </c>
      <c r="V920" s="29"/>
      <c r="W920" s="30"/>
    </row>
    <row r="921" customFormat="false" ht="15" hidden="false" customHeight="true" outlineLevel="0" collapsed="false">
      <c r="A921" s="21"/>
      <c r="B921" s="31" t="s">
        <v>320</v>
      </c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2" t="n">
        <v>921</v>
      </c>
      <c r="N921" s="33" t="n">
        <v>11</v>
      </c>
      <c r="O921" s="33" t="n">
        <v>2</v>
      </c>
      <c r="P921" s="34" t="s">
        <v>321</v>
      </c>
      <c r="Q921" s="32"/>
      <c r="R921" s="35"/>
      <c r="S921" s="36" t="n">
        <v>104</v>
      </c>
      <c r="T921" s="36" t="n">
        <f aca="false">T922</f>
        <v>104</v>
      </c>
      <c r="U921" s="37" t="n">
        <f aca="false">T921/S921*100</f>
        <v>100</v>
      </c>
      <c r="V921" s="29"/>
      <c r="W921" s="30"/>
    </row>
    <row r="922" customFormat="false" ht="25.7" hidden="false" customHeight="true" outlineLevel="0" collapsed="false">
      <c r="A922" s="21"/>
      <c r="B922" s="39" t="s">
        <v>145</v>
      </c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40" t="n">
        <v>921</v>
      </c>
      <c r="N922" s="41" t="n">
        <v>11</v>
      </c>
      <c r="O922" s="41" t="n">
        <v>2</v>
      </c>
      <c r="P922" s="42" t="s">
        <v>321</v>
      </c>
      <c r="Q922" s="40" t="s">
        <v>146</v>
      </c>
      <c r="R922" s="43"/>
      <c r="S922" s="44" t="n">
        <v>104</v>
      </c>
      <c r="T922" s="44" t="n">
        <v>104</v>
      </c>
      <c r="U922" s="37" t="n">
        <f aca="false">T922/S922*100</f>
        <v>100</v>
      </c>
      <c r="V922" s="45"/>
      <c r="W922" s="30"/>
    </row>
    <row r="923" customFormat="false" ht="409" hidden="true" customHeight="true" outlineLevel="0" collapsed="false">
      <c r="A923" s="8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 t="n">
        <v>921</v>
      </c>
      <c r="N923" s="46" t="n">
        <v>0</v>
      </c>
      <c r="O923" s="46" t="n">
        <v>0</v>
      </c>
      <c r="P923" s="46" t="s">
        <v>786</v>
      </c>
      <c r="Q923" s="46" t="s">
        <v>787</v>
      </c>
      <c r="R923" s="47"/>
      <c r="S923" s="46" t="n">
        <v>1402112.2</v>
      </c>
      <c r="T923" s="48" t="n">
        <v>1086224.9</v>
      </c>
      <c r="U923" s="37" t="n">
        <f aca="false">T923/S923*100</f>
        <v>77.4706118383393</v>
      </c>
      <c r="V923" s="8"/>
      <c r="W923" s="8"/>
    </row>
    <row r="924" customFormat="false" ht="15" hidden="false" customHeight="true" outlineLevel="0" collapsed="false">
      <c r="A924" s="10"/>
      <c r="B924" s="49" t="s">
        <v>788</v>
      </c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1"/>
      <c r="R924" s="52"/>
      <c r="S924" s="53" t="n">
        <v>1402112.2</v>
      </c>
      <c r="T924" s="54" t="n">
        <f aca="false">T14+T226+T277+T297+T306+T324</f>
        <v>1372830</v>
      </c>
      <c r="U924" s="28" t="n">
        <f aca="false">T924/S924*100</f>
        <v>97.9115651372266</v>
      </c>
      <c r="V924" s="8"/>
      <c r="W924" s="8"/>
    </row>
    <row r="925" customFormat="false" ht="12.75" hidden="false" customHeight="true" outlineLevel="0" collapsed="false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55"/>
      <c r="U925" s="2"/>
      <c r="V925" s="2"/>
      <c r="W925" s="2"/>
    </row>
    <row r="926" customFormat="false" ht="11.25" hidden="false" customHeight="true" outlineLevel="0" collapsed="false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2"/>
      <c r="U926" s="2"/>
      <c r="V926" s="2"/>
      <c r="W926" s="2"/>
    </row>
    <row r="927" customFormat="false" ht="2.1" hidden="false" customHeight="true" outlineLevel="0" collapsed="false">
      <c r="A927" s="8" t="s">
        <v>789</v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2"/>
      <c r="U927" s="2"/>
      <c r="V927" s="2"/>
      <c r="W927" s="2"/>
    </row>
    <row r="1048576" customFormat="false" ht="12.8" hidden="false" customHeight="false" outlineLevel="0" collapsed="false"/>
  </sheetData>
  <mergeCells count="926">
    <mergeCell ref="Q1:U1"/>
    <mergeCell ref="M2:U2"/>
    <mergeCell ref="O3:U3"/>
    <mergeCell ref="T4:U4"/>
    <mergeCell ref="T5:U5"/>
    <mergeCell ref="A7:U8"/>
    <mergeCell ref="A9:S9"/>
    <mergeCell ref="B11:I12"/>
    <mergeCell ref="M11:M12"/>
    <mergeCell ref="N11:N12"/>
    <mergeCell ref="O11:O12"/>
    <mergeCell ref="P11:P12"/>
    <mergeCell ref="Q11:Q12"/>
    <mergeCell ref="S11:S12"/>
    <mergeCell ref="T11:T12"/>
    <mergeCell ref="U11:U12"/>
    <mergeCell ref="B13:I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1:L51"/>
    <mergeCell ref="B52:L52"/>
    <mergeCell ref="B53:L53"/>
    <mergeCell ref="B54:L54"/>
    <mergeCell ref="B55:L55"/>
    <mergeCell ref="B56:L56"/>
    <mergeCell ref="B57:L57"/>
    <mergeCell ref="B58:L58"/>
    <mergeCell ref="B59:L59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69:L69"/>
    <mergeCell ref="B70:L70"/>
    <mergeCell ref="B71:L71"/>
    <mergeCell ref="B72:L72"/>
    <mergeCell ref="B73:L73"/>
    <mergeCell ref="B74:L74"/>
    <mergeCell ref="B75:L75"/>
    <mergeCell ref="B76:L76"/>
    <mergeCell ref="B77:L77"/>
    <mergeCell ref="B78:L78"/>
    <mergeCell ref="B79:L79"/>
    <mergeCell ref="B80:L80"/>
    <mergeCell ref="B81:L81"/>
    <mergeCell ref="B82:L82"/>
    <mergeCell ref="B83:L83"/>
    <mergeCell ref="B84:L84"/>
    <mergeCell ref="B85:L85"/>
    <mergeCell ref="B86:L86"/>
    <mergeCell ref="B87:L87"/>
    <mergeCell ref="B88:L88"/>
    <mergeCell ref="B89:L89"/>
    <mergeCell ref="B90:L90"/>
    <mergeCell ref="B91:L91"/>
    <mergeCell ref="B92:L92"/>
    <mergeCell ref="B93:L93"/>
    <mergeCell ref="B94:L94"/>
    <mergeCell ref="B95:L95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111:L111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23:L123"/>
    <mergeCell ref="B124:L124"/>
    <mergeCell ref="B125:L125"/>
    <mergeCell ref="B126:L126"/>
    <mergeCell ref="B127:L127"/>
    <mergeCell ref="B128:L128"/>
    <mergeCell ref="B129:L129"/>
    <mergeCell ref="B130:L130"/>
    <mergeCell ref="B131:L131"/>
    <mergeCell ref="B132:L132"/>
    <mergeCell ref="B133:L133"/>
    <mergeCell ref="B134:L134"/>
    <mergeCell ref="B135:L135"/>
    <mergeCell ref="B136:L136"/>
    <mergeCell ref="B137:L137"/>
    <mergeCell ref="B138:L138"/>
    <mergeCell ref="B139:L139"/>
    <mergeCell ref="B140:L140"/>
    <mergeCell ref="B141:L141"/>
    <mergeCell ref="B142:L142"/>
    <mergeCell ref="B143:L143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161:L161"/>
    <mergeCell ref="B162:L162"/>
    <mergeCell ref="B163:L163"/>
    <mergeCell ref="B164:L164"/>
    <mergeCell ref="B165:L165"/>
    <mergeCell ref="B166:L166"/>
    <mergeCell ref="B167:L167"/>
    <mergeCell ref="B168:L168"/>
    <mergeCell ref="B169:L169"/>
    <mergeCell ref="B170:L170"/>
    <mergeCell ref="B171:L171"/>
    <mergeCell ref="B172:L172"/>
    <mergeCell ref="B173:L173"/>
    <mergeCell ref="B174:L174"/>
    <mergeCell ref="B175:L175"/>
    <mergeCell ref="B176:L176"/>
    <mergeCell ref="B177:L177"/>
    <mergeCell ref="B178:L178"/>
    <mergeCell ref="B179:L179"/>
    <mergeCell ref="B180:L180"/>
    <mergeCell ref="B181:L181"/>
    <mergeCell ref="B182:L182"/>
    <mergeCell ref="B183:L183"/>
    <mergeCell ref="B184:L184"/>
    <mergeCell ref="B185:L185"/>
    <mergeCell ref="B186:L186"/>
    <mergeCell ref="B187:L187"/>
    <mergeCell ref="B188:L188"/>
    <mergeCell ref="B189:L189"/>
    <mergeCell ref="B190:L190"/>
    <mergeCell ref="B191:L191"/>
    <mergeCell ref="B192:L192"/>
    <mergeCell ref="B193:L193"/>
    <mergeCell ref="B194:L194"/>
    <mergeCell ref="B195:L195"/>
    <mergeCell ref="B196:L196"/>
    <mergeCell ref="B197:L197"/>
    <mergeCell ref="B198:L198"/>
    <mergeCell ref="B199:L199"/>
    <mergeCell ref="B200:L200"/>
    <mergeCell ref="B201:L201"/>
    <mergeCell ref="B202:L202"/>
    <mergeCell ref="B203:L203"/>
    <mergeCell ref="B204:L204"/>
    <mergeCell ref="B205:L205"/>
    <mergeCell ref="B206:L206"/>
    <mergeCell ref="B207:L207"/>
    <mergeCell ref="B208:L208"/>
    <mergeCell ref="B209:L209"/>
    <mergeCell ref="B210:L210"/>
    <mergeCell ref="B211:L211"/>
    <mergeCell ref="B212:L212"/>
    <mergeCell ref="B213:L213"/>
    <mergeCell ref="B214:L214"/>
    <mergeCell ref="B215:L215"/>
    <mergeCell ref="B216:L216"/>
    <mergeCell ref="B217:L217"/>
    <mergeCell ref="B218:L218"/>
    <mergeCell ref="B219:L219"/>
    <mergeCell ref="B220:L220"/>
    <mergeCell ref="B221:L221"/>
    <mergeCell ref="B222:L222"/>
    <mergeCell ref="B223:L223"/>
    <mergeCell ref="B224:L224"/>
    <mergeCell ref="B225:L225"/>
    <mergeCell ref="B226:L226"/>
    <mergeCell ref="B227:L227"/>
    <mergeCell ref="B228:L228"/>
    <mergeCell ref="B229:L229"/>
    <mergeCell ref="B230:L230"/>
    <mergeCell ref="B231:L231"/>
    <mergeCell ref="B232:L232"/>
    <mergeCell ref="B233:L233"/>
    <mergeCell ref="B234:L234"/>
    <mergeCell ref="B235:L235"/>
    <mergeCell ref="B236:L236"/>
    <mergeCell ref="B237:L237"/>
    <mergeCell ref="B238:L238"/>
    <mergeCell ref="B239:L239"/>
    <mergeCell ref="B240:L240"/>
    <mergeCell ref="B241:L241"/>
    <mergeCell ref="B242:L242"/>
    <mergeCell ref="B243:L243"/>
    <mergeCell ref="B244:L244"/>
    <mergeCell ref="B245:L245"/>
    <mergeCell ref="B246:L246"/>
    <mergeCell ref="B247:L247"/>
    <mergeCell ref="B248:L248"/>
    <mergeCell ref="B249:L249"/>
    <mergeCell ref="B250:L250"/>
    <mergeCell ref="B251:L251"/>
    <mergeCell ref="B252:L252"/>
    <mergeCell ref="B253:L253"/>
    <mergeCell ref="B254:L254"/>
    <mergeCell ref="B255:L255"/>
    <mergeCell ref="B256:L256"/>
    <mergeCell ref="B257:L257"/>
    <mergeCell ref="B258:L258"/>
    <mergeCell ref="B259:L259"/>
    <mergeCell ref="B260:L260"/>
    <mergeCell ref="B261:L261"/>
    <mergeCell ref="B262:L262"/>
    <mergeCell ref="B263:L263"/>
    <mergeCell ref="B264:L264"/>
    <mergeCell ref="B265:L265"/>
    <mergeCell ref="B266:L266"/>
    <mergeCell ref="B267:L267"/>
    <mergeCell ref="B268:L268"/>
    <mergeCell ref="B269:L269"/>
    <mergeCell ref="B270:L270"/>
    <mergeCell ref="B271:L271"/>
    <mergeCell ref="B272:L272"/>
    <mergeCell ref="B273:L273"/>
    <mergeCell ref="B274:L274"/>
    <mergeCell ref="B275:L275"/>
    <mergeCell ref="B276:L276"/>
    <mergeCell ref="B277:L277"/>
    <mergeCell ref="B278:L278"/>
    <mergeCell ref="B279:L279"/>
    <mergeCell ref="B280:L280"/>
    <mergeCell ref="B281:L281"/>
    <mergeCell ref="B282:L282"/>
    <mergeCell ref="B283:L283"/>
    <mergeCell ref="B284:L284"/>
    <mergeCell ref="B285:L285"/>
    <mergeCell ref="B286:L286"/>
    <mergeCell ref="B287:L287"/>
    <mergeCell ref="B288:L288"/>
    <mergeCell ref="B289:L289"/>
    <mergeCell ref="B290:L290"/>
    <mergeCell ref="B291:L291"/>
    <mergeCell ref="B292:L292"/>
    <mergeCell ref="B293:L293"/>
    <mergeCell ref="B294:L294"/>
    <mergeCell ref="B295:L295"/>
    <mergeCell ref="B296:L296"/>
    <mergeCell ref="B297:L297"/>
    <mergeCell ref="B298:L298"/>
    <mergeCell ref="B299:L299"/>
    <mergeCell ref="B300:L300"/>
    <mergeCell ref="B301:L301"/>
    <mergeCell ref="B302:L302"/>
    <mergeCell ref="B303:L303"/>
    <mergeCell ref="B304:L304"/>
    <mergeCell ref="B305:L305"/>
    <mergeCell ref="B306:L306"/>
    <mergeCell ref="B307:L307"/>
    <mergeCell ref="B308:L308"/>
    <mergeCell ref="B309:L309"/>
    <mergeCell ref="B310:L310"/>
    <mergeCell ref="B311:L311"/>
    <mergeCell ref="B312:L312"/>
    <mergeCell ref="B313:L313"/>
    <mergeCell ref="B314:L314"/>
    <mergeCell ref="B315:L315"/>
    <mergeCell ref="B316:L316"/>
    <mergeCell ref="B317:L317"/>
    <mergeCell ref="B318:L318"/>
    <mergeCell ref="B319:L319"/>
    <mergeCell ref="B320:L320"/>
    <mergeCell ref="B321:L321"/>
    <mergeCell ref="B322:L322"/>
    <mergeCell ref="B323:L323"/>
    <mergeCell ref="B324:L324"/>
    <mergeCell ref="B325:L325"/>
    <mergeCell ref="B326:L326"/>
    <mergeCell ref="B327:L327"/>
    <mergeCell ref="B328:L328"/>
    <mergeCell ref="B329:L329"/>
    <mergeCell ref="B330:L330"/>
    <mergeCell ref="B331:L331"/>
    <mergeCell ref="B332:L332"/>
    <mergeCell ref="B333:L333"/>
    <mergeCell ref="B334:L334"/>
    <mergeCell ref="B335:L335"/>
    <mergeCell ref="B336:L336"/>
    <mergeCell ref="B337:L337"/>
    <mergeCell ref="B338:L338"/>
    <mergeCell ref="B339:L339"/>
    <mergeCell ref="B340:L340"/>
    <mergeCell ref="B341:L341"/>
    <mergeCell ref="B342:L342"/>
    <mergeCell ref="B343:L343"/>
    <mergeCell ref="B344:L344"/>
    <mergeCell ref="B345:L345"/>
    <mergeCell ref="B346:L346"/>
    <mergeCell ref="B347:L347"/>
    <mergeCell ref="B348:L348"/>
    <mergeCell ref="B349:L349"/>
    <mergeCell ref="B350:L350"/>
    <mergeCell ref="B351:L351"/>
    <mergeCell ref="B352:L352"/>
    <mergeCell ref="B353:L353"/>
    <mergeCell ref="B354:L354"/>
    <mergeCell ref="B355:L355"/>
    <mergeCell ref="B356:L356"/>
    <mergeCell ref="B357:L357"/>
    <mergeCell ref="B358:L358"/>
    <mergeCell ref="B359:L359"/>
    <mergeCell ref="B360:L360"/>
    <mergeCell ref="B361:L361"/>
    <mergeCell ref="B362:L362"/>
    <mergeCell ref="B363:L363"/>
    <mergeCell ref="B364:L364"/>
    <mergeCell ref="B365:L365"/>
    <mergeCell ref="B366:L366"/>
    <mergeCell ref="B367:L367"/>
    <mergeCell ref="B368:L368"/>
    <mergeCell ref="B369:L369"/>
    <mergeCell ref="B370:L370"/>
    <mergeCell ref="B371:L371"/>
    <mergeCell ref="B372:L372"/>
    <mergeCell ref="B373:L373"/>
    <mergeCell ref="B374:L374"/>
    <mergeCell ref="B375:L375"/>
    <mergeCell ref="B376:L376"/>
    <mergeCell ref="B377:L377"/>
    <mergeCell ref="B378:L378"/>
    <mergeCell ref="B379:L379"/>
    <mergeCell ref="B380:L380"/>
    <mergeCell ref="B381:L381"/>
    <mergeCell ref="B382:L382"/>
    <mergeCell ref="B383:L383"/>
    <mergeCell ref="B384:L384"/>
    <mergeCell ref="B385:L385"/>
    <mergeCell ref="B386:L386"/>
    <mergeCell ref="B387:L387"/>
    <mergeCell ref="B388:L388"/>
    <mergeCell ref="B389:L389"/>
    <mergeCell ref="B390:L390"/>
    <mergeCell ref="B391:L391"/>
    <mergeCell ref="B392:L392"/>
    <mergeCell ref="B393:L393"/>
    <mergeCell ref="B394:L394"/>
    <mergeCell ref="B395:L395"/>
    <mergeCell ref="B396:L396"/>
    <mergeCell ref="B397:L397"/>
    <mergeCell ref="B398:L398"/>
    <mergeCell ref="B399:L399"/>
    <mergeCell ref="B400:L400"/>
    <mergeCell ref="B401:L401"/>
    <mergeCell ref="B402:L402"/>
    <mergeCell ref="B403:L403"/>
    <mergeCell ref="B404:L404"/>
    <mergeCell ref="B405:L405"/>
    <mergeCell ref="B406:L406"/>
    <mergeCell ref="B407:L407"/>
    <mergeCell ref="B408:L408"/>
    <mergeCell ref="B409:L409"/>
    <mergeCell ref="B410:L410"/>
    <mergeCell ref="B411:L411"/>
    <mergeCell ref="B412:L412"/>
    <mergeCell ref="B413:L413"/>
    <mergeCell ref="B414:L414"/>
    <mergeCell ref="B415:L415"/>
    <mergeCell ref="B416:L416"/>
    <mergeCell ref="B417:L417"/>
    <mergeCell ref="B418:L418"/>
    <mergeCell ref="B419:L419"/>
    <mergeCell ref="B420:L420"/>
    <mergeCell ref="B421:L421"/>
    <mergeCell ref="B422:L422"/>
    <mergeCell ref="B423:L423"/>
    <mergeCell ref="B424:L424"/>
    <mergeCell ref="B425:L425"/>
    <mergeCell ref="B426:L426"/>
    <mergeCell ref="B427:L427"/>
    <mergeCell ref="B428:L428"/>
    <mergeCell ref="B429:L429"/>
    <mergeCell ref="B430:L430"/>
    <mergeCell ref="B431:L431"/>
    <mergeCell ref="B432:L432"/>
    <mergeCell ref="B433:L433"/>
    <mergeCell ref="B434:L434"/>
    <mergeCell ref="B435:L435"/>
    <mergeCell ref="B436:L436"/>
    <mergeCell ref="B437:L437"/>
    <mergeCell ref="B438:L438"/>
    <mergeCell ref="B439:L439"/>
    <mergeCell ref="B440:L440"/>
    <mergeCell ref="B441:L441"/>
    <mergeCell ref="B442:L442"/>
    <mergeCell ref="B443:L443"/>
    <mergeCell ref="B444:L444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B454:L454"/>
    <mergeCell ref="B455:L455"/>
    <mergeCell ref="B456:L456"/>
    <mergeCell ref="B457:L457"/>
    <mergeCell ref="B458:L458"/>
    <mergeCell ref="B459:L459"/>
    <mergeCell ref="B460:L460"/>
    <mergeCell ref="B461:L461"/>
    <mergeCell ref="B462:L462"/>
    <mergeCell ref="B463:L463"/>
    <mergeCell ref="B464:L464"/>
    <mergeCell ref="B465:L465"/>
    <mergeCell ref="B466:L466"/>
    <mergeCell ref="B467:L467"/>
    <mergeCell ref="B468:L468"/>
    <mergeCell ref="B469:L469"/>
    <mergeCell ref="B470:L470"/>
    <mergeCell ref="B471:L471"/>
    <mergeCell ref="B472:L472"/>
    <mergeCell ref="B473:L473"/>
    <mergeCell ref="B474:L474"/>
    <mergeCell ref="B475:L475"/>
    <mergeCell ref="B476:L476"/>
    <mergeCell ref="B477:L477"/>
    <mergeCell ref="B478:L478"/>
    <mergeCell ref="B479:L479"/>
    <mergeCell ref="B480:L480"/>
    <mergeCell ref="B481:L481"/>
    <mergeCell ref="B482:L482"/>
    <mergeCell ref="B483:L483"/>
    <mergeCell ref="B484:L484"/>
    <mergeCell ref="B485:L485"/>
    <mergeCell ref="B486:L486"/>
    <mergeCell ref="B487:L487"/>
    <mergeCell ref="B488:L488"/>
    <mergeCell ref="B489:L489"/>
    <mergeCell ref="B490:L490"/>
    <mergeCell ref="B491:L491"/>
    <mergeCell ref="B492:L492"/>
    <mergeCell ref="B493:L493"/>
    <mergeCell ref="B494:L494"/>
    <mergeCell ref="B495:L495"/>
    <mergeCell ref="B496:L496"/>
    <mergeCell ref="B497:L497"/>
    <mergeCell ref="B498:L498"/>
    <mergeCell ref="B499:L499"/>
    <mergeCell ref="B500:L500"/>
    <mergeCell ref="B501:L501"/>
    <mergeCell ref="B502:L502"/>
    <mergeCell ref="B503:L503"/>
    <mergeCell ref="B504:L504"/>
    <mergeCell ref="B505:L505"/>
    <mergeCell ref="B506:L506"/>
    <mergeCell ref="B507:L507"/>
    <mergeCell ref="B508:L508"/>
    <mergeCell ref="B509:L509"/>
    <mergeCell ref="B510:L510"/>
    <mergeCell ref="B511:L511"/>
    <mergeCell ref="B512:L512"/>
    <mergeCell ref="B513:L513"/>
    <mergeCell ref="B514:L514"/>
    <mergeCell ref="B515:L515"/>
    <mergeCell ref="B516:L516"/>
    <mergeCell ref="B517:L517"/>
    <mergeCell ref="B518:L518"/>
    <mergeCell ref="B519:L519"/>
    <mergeCell ref="B520:L520"/>
    <mergeCell ref="B521:L521"/>
    <mergeCell ref="B522:L522"/>
    <mergeCell ref="B523:L523"/>
    <mergeCell ref="B524:L524"/>
    <mergeCell ref="B525:L525"/>
    <mergeCell ref="B526:L526"/>
    <mergeCell ref="B527:L527"/>
    <mergeCell ref="B528:L528"/>
    <mergeCell ref="B529:L529"/>
    <mergeCell ref="B530:L530"/>
    <mergeCell ref="B531:L531"/>
    <mergeCell ref="B532:L532"/>
    <mergeCell ref="B533:L533"/>
    <mergeCell ref="B534:L534"/>
    <mergeCell ref="B535:L535"/>
    <mergeCell ref="B536:L536"/>
    <mergeCell ref="B537:L537"/>
    <mergeCell ref="B538:L538"/>
    <mergeCell ref="B539:L539"/>
    <mergeCell ref="B540:L540"/>
    <mergeCell ref="B541:L541"/>
    <mergeCell ref="B542:L542"/>
    <mergeCell ref="B543:L543"/>
    <mergeCell ref="B544:L544"/>
    <mergeCell ref="B545:L545"/>
    <mergeCell ref="B546:L546"/>
    <mergeCell ref="B547:L547"/>
    <mergeCell ref="B548:L548"/>
    <mergeCell ref="B549:L549"/>
    <mergeCell ref="B550:L550"/>
    <mergeCell ref="B551:L551"/>
    <mergeCell ref="B552:L552"/>
    <mergeCell ref="B553:L553"/>
    <mergeCell ref="B554:L554"/>
    <mergeCell ref="B555:L555"/>
    <mergeCell ref="B556:L556"/>
    <mergeCell ref="B557:L557"/>
    <mergeCell ref="B558:L558"/>
    <mergeCell ref="B559:L559"/>
    <mergeCell ref="B560:L560"/>
    <mergeCell ref="B561:L561"/>
    <mergeCell ref="B562:L562"/>
    <mergeCell ref="B563:L563"/>
    <mergeCell ref="B564:L564"/>
    <mergeCell ref="B565:L565"/>
    <mergeCell ref="B566:L566"/>
    <mergeCell ref="B567:L567"/>
    <mergeCell ref="B568:L568"/>
    <mergeCell ref="B569:L569"/>
    <mergeCell ref="B570:L570"/>
    <mergeCell ref="B571:L571"/>
    <mergeCell ref="B572:L572"/>
    <mergeCell ref="B573:L573"/>
    <mergeCell ref="B574:L574"/>
    <mergeCell ref="B575:L575"/>
    <mergeCell ref="B576:L576"/>
    <mergeCell ref="B577:L577"/>
    <mergeCell ref="B578:L578"/>
    <mergeCell ref="B579:L579"/>
    <mergeCell ref="B580:L580"/>
    <mergeCell ref="B581:L581"/>
    <mergeCell ref="B582:L582"/>
    <mergeCell ref="B583:L583"/>
    <mergeCell ref="B584:L584"/>
    <mergeCell ref="B585:L585"/>
    <mergeCell ref="B586:L586"/>
    <mergeCell ref="B587:L587"/>
    <mergeCell ref="B588:L588"/>
    <mergeCell ref="B589:L589"/>
    <mergeCell ref="B590:L590"/>
    <mergeCell ref="B591:L591"/>
    <mergeCell ref="B592:L592"/>
    <mergeCell ref="B593:L593"/>
    <mergeCell ref="B594:L594"/>
    <mergeCell ref="B595:L595"/>
    <mergeCell ref="B596:L596"/>
    <mergeCell ref="B597:L597"/>
    <mergeCell ref="B598:L598"/>
    <mergeCell ref="B599:L599"/>
    <mergeCell ref="B600:L600"/>
    <mergeCell ref="B601:L601"/>
    <mergeCell ref="B602:L602"/>
    <mergeCell ref="B603:L603"/>
    <mergeCell ref="B604:L604"/>
    <mergeCell ref="B605:L605"/>
    <mergeCell ref="B606:L606"/>
    <mergeCell ref="B607:L607"/>
    <mergeCell ref="B608:L608"/>
    <mergeCell ref="B609:L609"/>
    <mergeCell ref="B610:L610"/>
    <mergeCell ref="B611:L611"/>
    <mergeCell ref="B612:L612"/>
    <mergeCell ref="B613:L613"/>
    <mergeCell ref="B614:L614"/>
    <mergeCell ref="B615:L615"/>
    <mergeCell ref="B616:L616"/>
    <mergeCell ref="B617:L617"/>
    <mergeCell ref="B618:L618"/>
    <mergeCell ref="B619:L619"/>
    <mergeCell ref="B620:L620"/>
    <mergeCell ref="B621:L621"/>
    <mergeCell ref="B622:L622"/>
    <mergeCell ref="B623:L623"/>
    <mergeCell ref="B624:L624"/>
    <mergeCell ref="B625:L625"/>
    <mergeCell ref="B626:L626"/>
    <mergeCell ref="B627:L627"/>
    <mergeCell ref="B628:L628"/>
    <mergeCell ref="B629:L629"/>
    <mergeCell ref="B630:L630"/>
    <mergeCell ref="B631:L631"/>
    <mergeCell ref="B632:L632"/>
    <mergeCell ref="B633:L633"/>
    <mergeCell ref="B634:L634"/>
    <mergeCell ref="B635:L635"/>
    <mergeCell ref="B636:L636"/>
    <mergeCell ref="B637:L637"/>
    <mergeCell ref="B638:L638"/>
    <mergeCell ref="B639:L639"/>
    <mergeCell ref="B640:L640"/>
    <mergeCell ref="B641:L641"/>
    <mergeCell ref="B642:L642"/>
    <mergeCell ref="B643:L643"/>
    <mergeCell ref="B644:L644"/>
    <mergeCell ref="B645:L645"/>
    <mergeCell ref="B646:L646"/>
    <mergeCell ref="B647:L647"/>
    <mergeCell ref="B648:L648"/>
    <mergeCell ref="B649:L649"/>
    <mergeCell ref="B650:L650"/>
    <mergeCell ref="B651:L651"/>
    <mergeCell ref="B652:L652"/>
    <mergeCell ref="B653:L653"/>
    <mergeCell ref="B654:L654"/>
    <mergeCell ref="B655:L655"/>
    <mergeCell ref="B656:L656"/>
    <mergeCell ref="B657:L657"/>
    <mergeCell ref="B658:L658"/>
    <mergeCell ref="B659:L659"/>
    <mergeCell ref="B660:L660"/>
    <mergeCell ref="B661:L661"/>
    <mergeCell ref="B662:L662"/>
    <mergeCell ref="B663:L663"/>
    <mergeCell ref="B664:L664"/>
    <mergeCell ref="B665:L665"/>
    <mergeCell ref="B666:L666"/>
    <mergeCell ref="B667:L667"/>
    <mergeCell ref="B668:L668"/>
    <mergeCell ref="B669:L669"/>
    <mergeCell ref="B670:L670"/>
    <mergeCell ref="B671:L671"/>
    <mergeCell ref="B672:L672"/>
    <mergeCell ref="B673:L673"/>
    <mergeCell ref="B674:L674"/>
    <mergeCell ref="B675:L675"/>
    <mergeCell ref="B676:L676"/>
    <mergeCell ref="B677:L677"/>
    <mergeCell ref="B678:L678"/>
    <mergeCell ref="B679:L679"/>
    <mergeCell ref="B680:L680"/>
    <mergeCell ref="B681:L681"/>
    <mergeCell ref="B682:L682"/>
    <mergeCell ref="B683:L683"/>
    <mergeCell ref="B684:L684"/>
    <mergeCell ref="B685:L685"/>
    <mergeCell ref="B686:L686"/>
    <mergeCell ref="B687:L687"/>
    <mergeCell ref="B688:L688"/>
    <mergeCell ref="B689:L689"/>
    <mergeCell ref="B690:L690"/>
    <mergeCell ref="B691:L691"/>
    <mergeCell ref="B692:L692"/>
    <mergeCell ref="B693:L693"/>
    <mergeCell ref="B694:L694"/>
    <mergeCell ref="B695:L695"/>
    <mergeCell ref="B696:L696"/>
    <mergeCell ref="B697:L697"/>
    <mergeCell ref="B698:L698"/>
    <mergeCell ref="B699:L699"/>
    <mergeCell ref="B700:L700"/>
    <mergeCell ref="B701:L701"/>
    <mergeCell ref="B702:L702"/>
    <mergeCell ref="B703:L703"/>
    <mergeCell ref="B704:L704"/>
    <mergeCell ref="B705:L705"/>
    <mergeCell ref="B706:L706"/>
    <mergeCell ref="B707:L707"/>
    <mergeCell ref="B708:L708"/>
    <mergeCell ref="B709:L709"/>
    <mergeCell ref="B710:L710"/>
    <mergeCell ref="B711:L711"/>
    <mergeCell ref="B712:L712"/>
    <mergeCell ref="B713:L713"/>
    <mergeCell ref="B714:L714"/>
    <mergeCell ref="B715:L715"/>
    <mergeCell ref="B716:L716"/>
    <mergeCell ref="B717:L717"/>
    <mergeCell ref="B718:L718"/>
    <mergeCell ref="B719:L719"/>
    <mergeCell ref="B720:L720"/>
    <mergeCell ref="B721:L721"/>
    <mergeCell ref="B722:L722"/>
    <mergeCell ref="B723:L723"/>
    <mergeCell ref="B724:L724"/>
    <mergeCell ref="B725:L725"/>
    <mergeCell ref="B726:L726"/>
    <mergeCell ref="B727:L727"/>
    <mergeCell ref="B728:L728"/>
    <mergeCell ref="B729:L729"/>
    <mergeCell ref="B730:L730"/>
    <mergeCell ref="B731:L731"/>
    <mergeCell ref="B732:L732"/>
    <mergeCell ref="B733:L733"/>
    <mergeCell ref="B734:L734"/>
    <mergeCell ref="B735:L735"/>
    <mergeCell ref="B736:L736"/>
    <mergeCell ref="B737:L737"/>
    <mergeCell ref="B738:L738"/>
    <mergeCell ref="B739:L739"/>
    <mergeCell ref="B740:L740"/>
    <mergeCell ref="B741:L741"/>
    <mergeCell ref="B742:L742"/>
    <mergeCell ref="B743:L743"/>
    <mergeCell ref="B744:L744"/>
    <mergeCell ref="B745:L745"/>
    <mergeCell ref="B746:L746"/>
    <mergeCell ref="B747:L747"/>
    <mergeCell ref="B748:L748"/>
    <mergeCell ref="B749:L749"/>
    <mergeCell ref="B750:L750"/>
    <mergeCell ref="B751:L751"/>
    <mergeCell ref="B752:L752"/>
    <mergeCell ref="B753:L753"/>
    <mergeCell ref="B754:L754"/>
    <mergeCell ref="B755:L755"/>
    <mergeCell ref="B756:L756"/>
    <mergeCell ref="B757:L757"/>
    <mergeCell ref="B758:L758"/>
    <mergeCell ref="B759:L759"/>
    <mergeCell ref="B760:L760"/>
    <mergeCell ref="B761:L761"/>
    <mergeCell ref="B762:L762"/>
    <mergeCell ref="B763:L763"/>
    <mergeCell ref="B764:L764"/>
    <mergeCell ref="B765:L765"/>
    <mergeCell ref="B766:L766"/>
    <mergeCell ref="B767:L767"/>
    <mergeCell ref="B768:L768"/>
    <mergeCell ref="B769:L769"/>
    <mergeCell ref="B770:L770"/>
    <mergeCell ref="B771:L771"/>
    <mergeCell ref="B772:L772"/>
    <mergeCell ref="B773:L773"/>
    <mergeCell ref="B774:L774"/>
    <mergeCell ref="B775:L775"/>
    <mergeCell ref="B776:L776"/>
    <mergeCell ref="B777:L777"/>
    <mergeCell ref="B778:L778"/>
    <mergeCell ref="B779:L779"/>
    <mergeCell ref="B780:L780"/>
    <mergeCell ref="B781:L781"/>
    <mergeCell ref="B782:L782"/>
    <mergeCell ref="B783:L783"/>
    <mergeCell ref="B784:L784"/>
    <mergeCell ref="B785:L785"/>
    <mergeCell ref="B786:L786"/>
    <mergeCell ref="B787:L787"/>
    <mergeCell ref="B788:L788"/>
    <mergeCell ref="B789:L789"/>
    <mergeCell ref="B790:L790"/>
    <mergeCell ref="B791:L791"/>
    <mergeCell ref="B792:L792"/>
    <mergeCell ref="B793:L793"/>
    <mergeCell ref="B794:L794"/>
    <mergeCell ref="B795:L795"/>
    <mergeCell ref="B796:L796"/>
    <mergeCell ref="B797:L797"/>
    <mergeCell ref="B798:L798"/>
    <mergeCell ref="B799:L799"/>
    <mergeCell ref="B800:L800"/>
    <mergeCell ref="B801:L801"/>
    <mergeCell ref="B802:L802"/>
    <mergeCell ref="B803:L803"/>
    <mergeCell ref="B804:L804"/>
    <mergeCell ref="B805:L805"/>
    <mergeCell ref="B806:L806"/>
    <mergeCell ref="B807:L807"/>
    <mergeCell ref="B808:L808"/>
    <mergeCell ref="B809:L809"/>
    <mergeCell ref="B810:L810"/>
    <mergeCell ref="B811:L811"/>
    <mergeCell ref="B812:L812"/>
    <mergeCell ref="B813:L813"/>
    <mergeCell ref="B814:L814"/>
    <mergeCell ref="B815:L815"/>
    <mergeCell ref="B816:L816"/>
    <mergeCell ref="B817:L817"/>
    <mergeCell ref="B818:L818"/>
    <mergeCell ref="B819:L819"/>
    <mergeCell ref="B820:L820"/>
    <mergeCell ref="B821:L821"/>
    <mergeCell ref="B822:L822"/>
    <mergeCell ref="B823:L823"/>
    <mergeCell ref="B824:L824"/>
    <mergeCell ref="B825:L825"/>
    <mergeCell ref="B826:L826"/>
    <mergeCell ref="B827:L827"/>
    <mergeCell ref="B828:L828"/>
    <mergeCell ref="B829:L829"/>
    <mergeCell ref="B830:L830"/>
    <mergeCell ref="B831:L831"/>
    <mergeCell ref="B832:L832"/>
    <mergeCell ref="B833:L833"/>
    <mergeCell ref="B834:L834"/>
    <mergeCell ref="B835:L835"/>
    <mergeCell ref="B836:L836"/>
    <mergeCell ref="B837:L837"/>
    <mergeCell ref="B838:L838"/>
    <mergeCell ref="B839:L839"/>
    <mergeCell ref="B840:L840"/>
    <mergeCell ref="B841:L841"/>
    <mergeCell ref="B842:L842"/>
    <mergeCell ref="B843:L843"/>
    <mergeCell ref="B844:L844"/>
    <mergeCell ref="B845:L845"/>
    <mergeCell ref="B846:L846"/>
    <mergeCell ref="B847:L847"/>
    <mergeCell ref="B848:L848"/>
    <mergeCell ref="B849:L849"/>
    <mergeCell ref="B850:L850"/>
    <mergeCell ref="B851:L851"/>
    <mergeCell ref="B852:L852"/>
    <mergeCell ref="B853:L853"/>
    <mergeCell ref="B854:L854"/>
    <mergeCell ref="B855:L855"/>
    <mergeCell ref="B856:L856"/>
    <mergeCell ref="B857:L857"/>
    <mergeCell ref="B858:L858"/>
    <mergeCell ref="B859:L859"/>
    <mergeCell ref="B860:L860"/>
    <mergeCell ref="B861:L861"/>
    <mergeCell ref="B862:L862"/>
    <mergeCell ref="B863:L863"/>
    <mergeCell ref="B864:L864"/>
    <mergeCell ref="B865:L865"/>
    <mergeCell ref="B866:L866"/>
    <mergeCell ref="B867:L867"/>
    <mergeCell ref="B868:L868"/>
    <mergeCell ref="B869:L869"/>
    <mergeCell ref="B870:L870"/>
    <mergeCell ref="B871:L871"/>
    <mergeCell ref="B872:L872"/>
    <mergeCell ref="B873:L873"/>
    <mergeCell ref="B874:L874"/>
    <mergeCell ref="B875:L875"/>
    <mergeCell ref="B876:L876"/>
    <mergeCell ref="B877:L877"/>
    <mergeCell ref="B878:L878"/>
    <mergeCell ref="B879:L879"/>
    <mergeCell ref="B880:L880"/>
    <mergeCell ref="B881:L881"/>
    <mergeCell ref="B882:L882"/>
    <mergeCell ref="B883:L883"/>
    <mergeCell ref="B884:L884"/>
    <mergeCell ref="B885:L885"/>
    <mergeCell ref="B886:L886"/>
    <mergeCell ref="B887:L887"/>
    <mergeCell ref="B888:L888"/>
    <mergeCell ref="B889:L889"/>
    <mergeCell ref="B890:L890"/>
    <mergeCell ref="B891:L891"/>
    <mergeCell ref="B892:L892"/>
    <mergeCell ref="B893:L893"/>
    <mergeCell ref="B894:L894"/>
    <mergeCell ref="B895:L895"/>
    <mergeCell ref="B896:L896"/>
    <mergeCell ref="B897:L897"/>
    <mergeCell ref="B898:L898"/>
    <mergeCell ref="B899:L899"/>
    <mergeCell ref="B900:L900"/>
    <mergeCell ref="B901:L901"/>
    <mergeCell ref="B902:L902"/>
    <mergeCell ref="B903:L903"/>
    <mergeCell ref="B904:L904"/>
    <mergeCell ref="B905:L905"/>
    <mergeCell ref="B906:L906"/>
    <mergeCell ref="B907:L907"/>
    <mergeCell ref="B908:L908"/>
    <mergeCell ref="B909:L909"/>
    <mergeCell ref="B910:L910"/>
    <mergeCell ref="B911:L911"/>
    <mergeCell ref="B912:L912"/>
    <mergeCell ref="B913:L913"/>
    <mergeCell ref="B914:L914"/>
    <mergeCell ref="B915:L915"/>
    <mergeCell ref="B916:L916"/>
    <mergeCell ref="B917:L917"/>
    <mergeCell ref="B918:L918"/>
    <mergeCell ref="B919:L919"/>
    <mergeCell ref="B920:L920"/>
    <mergeCell ref="B921:L921"/>
    <mergeCell ref="B922:L922"/>
  </mergeCells>
  <printOptions headings="false" gridLines="false" gridLinesSet="true" horizontalCentered="false" verticalCentered="false"/>
  <pageMargins left="0.7875" right="0.39375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ru-RU</dc:language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