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<sst xmlns="http://schemas.openxmlformats.org/spreadsheetml/2006/main" count="62" uniqueCount="62">
  <si>
    <t xml:space="preserve">Утверждены</t>
  </si>
  <si>
    <t xml:space="preserve">решением Муниципального Собрания</t>
  </si>
  <si>
    <t xml:space="preserve">Тотемского муниципального округа</t>
  </si>
  <si>
    <t xml:space="preserve">от 30.05.2025 № 41</t>
  </si>
  <si>
    <t xml:space="preserve">(приложение № 3)</t>
  </si>
  <si>
    <t xml:space="preserve">Показатели бюджета Тотемского муниципального  округа за 2024 год по разделам, подразделам классификации расходов бюджетов</t>
  </si>
  <si>
    <t xml:space="preserve">(тыс. руб.)</t>
  </si>
  <si>
    <t xml:space="preserve">Наименование показателя</t>
  </si>
  <si>
    <t xml:space="preserve">Раздел</t>
  </si>
  <si>
    <t xml:space="preserve">Подраздел</t>
  </si>
  <si>
    <t xml:space="preserve">Утверждено</t>
  </si>
  <si>
    <t xml:space="preserve">Исполнено</t>
  </si>
  <si>
    <t xml:space="preserve">% исполнения</t>
  </si>
  <si>
    <t xml:space="preserve"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</si>
  <si>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</si>
  <si>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</si>
  <si>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</si>
  <si>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Судебная система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</si>
  <si>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</si>
  <si>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</si>
  <si>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</si>
  <si>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</si>
  <si>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и вневойсковая подготовка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</si>
  <si>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</si>
  <si>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</si>
  <si>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Обеспечение пожарной безопасности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</si>
  <si>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</si>
  <si>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</si>
  <si>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Общеэкономические вопросы</t>
  </si>
  <si>
    <t xml:space="preserve">Сельское хозяйство и рыболовство</t>
  </si>
  <si>
    <t xml:space="preserve">Транспорт</t>
  </si>
  <si>
    <t xml:space="preserve">Дорожное хозяйство (дорожные фонды)</t>
  </si>
  <si>
    <t xml:space="preserve">Другие вопросы в области национальной экономики</t>
  </si>
  <si>
    <t xml:space="preserve">Жилищно-коммунальное хозяйство</t>
  </si>
  <si>
    <t xml:space="preserve">Жилищное хозяйство</t>
  </si>
  <si>
    <t xml:space="preserve">Коммунальное хозяйство</t>
  </si>
  <si>
    <t xml:space="preserve">Благоустройство</t>
  </si>
  <si>
    <t xml:space="preserve">Другие вопросы в области жилищно-коммунального хозяйства</t>
  </si>
  <si>
    <t xml:space="preserve">Охрана окружающей среды</t>
  </si>
  <si>
    <t xml:space="preserve">Охрана объектов растительного и животного мира и среды их обитания</t>
  </si>
  <si>
    <t xml:space="preserve">Образование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</si>
  <si>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</si>
  <si>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</si>
  <si>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</si>
  <si>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Молодежная политика</t>
  </si>
  <si>
    <t xml:space="preserve">Другие вопросы в области образования</t>
  </si>
  <si>
    <t xml:space="preserve">КУЛЬТУРА, КИНЕМАТОГРАФИЯ</t>
  </si>
  <si>
    <t xml:space="preserve">Культура</t>
  </si>
  <si>
    <t xml:space="preserve">ЗДРАВООХРАНЕНИЕ</t>
  </si>
  <si>
    <t xml:space="preserve">Санитарно-эпидемиологическое благополучие</t>
  </si>
  <si>
    <t xml:space="preserve">Другие вопросы в области здравоохранения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</si>
  <si>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</si>
  <si>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</si>
  <si>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</si>
  <si>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</si>
  <si>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ФИЗИЧЕСКАЯ КУЛЬТУРА И СПОРТ</t>
  </si>
  <si>
    <t xml:space="preserve">Массовый спорт</t>
  </si>
  <si>
    <t xml:space="preserve">Спорт высших достижений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</si>
  <si>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</si>
  <si>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</si>
  <si>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 xml:space="preserve">ИТОГО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</si>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</sst>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"/>
    <numFmt numFmtId="166" formatCode="00"/>
    <numFmt numFmtId="167" formatCode="#,##0.0;[RED]\-#,##0.0;0.0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Times New Roman"/>
      <family val="0"/>
      <charset val="1"/>
    </font>
    <font>
      <sz val="7"/>
      <name val="Times New Roman"/>
      <family val="0"/>
      <charset val="1"/>
    </font>
    <font>
      <sz val="14"/>
      <name val="Times New Roman"/>
      <family val="0"/>
      <charset val="1"/>
    </font>
    <font>
      <b val="true"/>
      <sz val="8"/>
      <name val="Times New Roman"/>
      <family val="0"/>
      <charset val="1"/>
    </font>
    <font>
      <b val="true"/>
      <sz val="10"/>
      <name val="Times New Roman"/>
      <family val="0"/>
      <charset val="1"/>
    </font>
    <font>
      <b val="true"/>
      <sz val="10"/>
      <name val="Times New Roman"/>
      <family val="0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7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4" fillId="0" borderId="7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4" fillId="0" borderId="11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5" fontId="7" fillId="0" borderId="11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0" borderId="12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6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tileRect l="0" t="0" r="0" b="0"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ColWidth="9.01953125" defaultRowHeight="12.75" zeroHeight="false" outlineLevelRow="0" outlineLevelCol="0"/>
  <cols>
    <col collapsed="false" customWidth="true" hidden="false" outlineLevel="0" max="1" min="1" style="1" width="0.85"/>
    <col collapsed="false" customWidth="true" hidden="false" outlineLevel="0" max="2" min="2" style="1" width="31.71"/>
    <col collapsed="false" customWidth="true" hidden="false" outlineLevel="0" max="3" min="3" style="1" width="32.96"/>
    <col collapsed="false" customWidth="true" hidden="false" outlineLevel="0" max="4" min="4" style="1" width="8.21"/>
    <col collapsed="false" customWidth="true" hidden="false" outlineLevel="0" max="5" min="5" style="1" width="9.87"/>
    <col collapsed="false" customWidth="true" hidden="false" outlineLevel="0" max="6" min="6" style="1" width="10.98"/>
    <col collapsed="false" customWidth="true" hidden="false" outlineLevel="0" max="7" min="7" style="1" width="10.43"/>
    <col collapsed="false" customWidth="true" hidden="false" outlineLevel="0" max="8" min="8" style="1" width="13.07"/>
    <col collapsed="false" customWidth="false" hidden="true" outlineLevel="0" max="9" min="9" style="1" width="9.02"/>
    <col collapsed="false" customWidth="true" hidden="false" outlineLevel="0" max="10" min="10" style="0" width="0.4"/>
  </cols>
  <sheetData>
    <row r="1" customFormat="false" ht="15.6" hidden="false" customHeight="true" outlineLevel="0" collapsed="false">
      <c r="A1" s="2"/>
      <c r="B1" s="3"/>
      <c r="C1" s="3"/>
      <c r="D1" s="4"/>
      <c r="E1" s="5" t="s">
        <v>0</v>
      </c>
      <c r="F1" s="5"/>
      <c r="G1" s="5"/>
      <c r="H1" s="5"/>
      <c r="I1" s="3"/>
      <c r="J1" s="3"/>
    </row>
    <row r="2" customFormat="false" ht="16.4" hidden="false" customHeight="true" outlineLevel="0" collapsed="false">
      <c r="A2" s="2"/>
      <c r="B2" s="3"/>
      <c r="C2" s="3"/>
      <c r="D2" s="4"/>
      <c r="E2" s="5" t="s">
        <v>1</v>
      </c>
      <c r="F2" s="5"/>
      <c r="G2" s="5"/>
      <c r="H2" s="5"/>
      <c r="I2" s="3"/>
      <c r="J2" s="3"/>
    </row>
    <row r="3" customFormat="false" ht="16.35" hidden="false" customHeight="true" outlineLevel="0" collapsed="false">
      <c r="A3" s="2"/>
      <c r="B3" s="3"/>
      <c r="C3" s="3"/>
      <c r="D3" s="4"/>
      <c r="E3" s="6" t="s">
        <v>2</v>
      </c>
      <c r="F3" s="6"/>
      <c r="G3" s="6"/>
      <c r="H3" s="6"/>
      <c r="I3" s="3"/>
      <c r="J3" s="3"/>
    </row>
    <row r="4" customFormat="false" ht="15" hidden="false" customHeight="true" outlineLevel="0" collapsed="false">
      <c r="A4" s="2"/>
      <c r="B4" s="3"/>
      <c r="C4" s="3"/>
      <c r="D4" s="4"/>
      <c r="E4" s="4"/>
      <c r="F4" s="6" t="s">
        <v>3</v>
      </c>
      <c r="G4" s="6"/>
      <c r="H4" s="6"/>
      <c r="I4" s="3"/>
      <c r="J4" s="3"/>
    </row>
    <row r="5" customFormat="false" ht="16.4" hidden="false" customHeight="true" outlineLevel="0" collapsed="false">
      <c r="A5" s="2"/>
      <c r="B5" s="3"/>
      <c r="C5" s="3"/>
      <c r="D5" s="4"/>
      <c r="E5" s="4"/>
      <c r="F5" s="6" t="s">
        <v>4</v>
      </c>
      <c r="G5" s="6"/>
      <c r="H5" s="6"/>
      <c r="I5" s="7"/>
      <c r="J5" s="3"/>
    </row>
    <row r="6" customFormat="false" ht="12.75" hidden="false" customHeight="true" outlineLevel="0" collapsed="false">
      <c r="A6" s="8"/>
      <c r="B6" s="8"/>
      <c r="C6" s="8"/>
      <c r="D6" s="8"/>
      <c r="E6" s="8"/>
      <c r="F6" s="8"/>
      <c r="G6" s="8"/>
      <c r="H6" s="3"/>
      <c r="I6" s="3"/>
      <c r="J6" s="3"/>
    </row>
    <row r="7" customFormat="false" ht="30.75" hidden="false" customHeight="true" outlineLevel="0" collapsed="false">
      <c r="A7" s="9"/>
      <c r="B7" s="10" t="s">
        <v>5</v>
      </c>
      <c r="C7" s="10"/>
      <c r="D7" s="10"/>
      <c r="E7" s="10"/>
      <c r="F7" s="10"/>
      <c r="G7" s="10"/>
      <c r="H7" s="10"/>
      <c r="I7" s="3"/>
      <c r="J7" s="3"/>
    </row>
    <row r="8" customFormat="false" ht="14.25" hidden="false" customHeight="true" outlineLevel="0" collapsed="false">
      <c r="A8" s="11"/>
      <c r="B8" s="11"/>
      <c r="C8" s="11"/>
      <c r="D8" s="11"/>
      <c r="E8" s="11"/>
      <c r="F8" s="12"/>
      <c r="G8" s="8" t="s">
        <v>6</v>
      </c>
      <c r="H8" s="3"/>
      <c r="I8" s="3"/>
      <c r="J8" s="3"/>
    </row>
    <row r="9" customFormat="false" ht="18" hidden="false" customHeight="true" outlineLevel="0" collapsed="false">
      <c r="A9" s="11"/>
      <c r="B9" s="13" t="s">
        <v>7</v>
      </c>
      <c r="C9" s="13"/>
      <c r="D9" s="14" t="s">
        <v>8</v>
      </c>
      <c r="E9" s="14" t="s">
        <v>9</v>
      </c>
      <c r="F9" s="14" t="s">
        <v>10</v>
      </c>
      <c r="G9" s="13" t="s">
        <v>11</v>
      </c>
      <c r="H9" s="15" t="s">
        <v>12</v>
      </c>
      <c r="I9" s="12"/>
      <c r="J9" s="3"/>
    </row>
    <row r="10" customFormat="false" ht="46.5" hidden="false" customHeight="true" outlineLevel="0" collapsed="false">
      <c r="A10" s="11"/>
      <c r="B10" s="13"/>
      <c r="C10" s="13"/>
      <c r="D10" s="14"/>
      <c r="E10" s="14"/>
      <c r="F10" s="14"/>
      <c r="G10" s="13"/>
      <c r="H10" s="15"/>
      <c r="I10" s="12"/>
      <c r="J10" s="3"/>
    </row>
    <row r="11" customFormat="false" ht="11.25" hidden="false" customHeight="true" outlineLevel="0" collapsed="false">
      <c r="A11" s="11"/>
      <c r="B11" s="16" t="n">
        <v>1</v>
      </c>
      <c r="C11" s="16"/>
      <c r="D11" s="17" t="n">
        <v>2</v>
      </c>
      <c r="E11" s="18" t="n">
        <v>3</v>
      </c>
      <c r="F11" s="18" t="n">
        <v>5</v>
      </c>
      <c r="G11" s="18" t="n">
        <v>6</v>
      </c>
      <c r="H11" s="18" t="n">
        <v>7</v>
      </c>
      <c r="I11" s="12"/>
      <c r="J11" s="3"/>
    </row>
    <row r="12" customFormat="false" ht="15" hidden="false" customHeight="true" outlineLevel="0" collapsed="false">
      <c r="A12" s="19"/>
      <c r="B12" s="20" t="s">
        <v>13</v>
      </c>
      <c r="C12" s="20"/>
      <c r="D12" s="21" t="n">
        <v>1</v>
      </c>
      <c r="E12" s="21" t="n">
        <v>0</v>
      </c>
      <c r="F12" s="22" t="n">
        <v>145508.3</v>
      </c>
      <c r="G12" s="22" t="n">
        <f aca="false">SUM(G13:G19)</f>
        <v>142739.2</v>
      </c>
      <c r="H12" s="23" t="n">
        <f aca="false">G12/F12*100</f>
        <v>98.096947047007</v>
      </c>
      <c r="I12" s="24"/>
      <c r="J12" s="25"/>
    </row>
    <row r="13" customFormat="false" ht="19.5" hidden="false" customHeight="true" outlineLevel="0" collapsed="false">
      <c r="A13" s="19"/>
      <c r="B13" s="26" t="s">
        <v>14</v>
      </c>
      <c r="C13" s="26"/>
      <c r="D13" s="27" t="n">
        <v>1</v>
      </c>
      <c r="E13" s="27" t="n">
        <v>2</v>
      </c>
      <c r="F13" s="28" t="n">
        <v>4204.8</v>
      </c>
      <c r="G13" s="28" t="n">
        <v>4192.3</v>
      </c>
      <c r="H13" s="29" t="n">
        <f aca="false">G13/F13*100</f>
        <v>99.7027207001522</v>
      </c>
      <c r="I13" s="24"/>
      <c r="J13" s="25"/>
    </row>
    <row r="14" customFormat="false" ht="19.5" hidden="false" customHeight="true" outlineLevel="0" collapsed="false">
      <c r="A14" s="19"/>
      <c r="B14" s="30" t="s">
        <v>15</v>
      </c>
      <c r="C14" s="30"/>
      <c r="D14" s="27" t="n">
        <v>1</v>
      </c>
      <c r="E14" s="27" t="n">
        <v>3</v>
      </c>
      <c r="F14" s="28" t="n">
        <v>1496.5</v>
      </c>
      <c r="G14" s="28" t="n">
        <v>1487.5</v>
      </c>
      <c r="H14" s="29" t="n">
        <f aca="false">G14/F14*100</f>
        <v>99.3985967256933</v>
      </c>
      <c r="I14" s="24"/>
      <c r="J14" s="25"/>
    </row>
    <row r="15" customFormat="false" ht="19.5" hidden="false" customHeight="true" outlineLevel="0" collapsed="false">
      <c r="A15" s="19"/>
      <c r="B15" s="30" t="s">
        <v>16</v>
      </c>
      <c r="C15" s="30"/>
      <c r="D15" s="27" t="n">
        <v>1</v>
      </c>
      <c r="E15" s="27" t="n">
        <v>4</v>
      </c>
      <c r="F15" s="28" t="n">
        <v>74884.8</v>
      </c>
      <c r="G15" s="28" t="n">
        <v>73121.4</v>
      </c>
      <c r="H15" s="29" t="n">
        <f aca="false">G15/F15*100</f>
        <v>97.6451830010897</v>
      </c>
      <c r="I15" s="24"/>
      <c r="J15" s="25"/>
    </row>
    <row r="16" customFormat="false" ht="15" hidden="false" customHeight="true" outlineLevel="0" collapsed="false">
      <c r="A16" s="19"/>
      <c r="B16" s="30" t="s">
        <v>17</v>
      </c>
      <c r="C16" s="30"/>
      <c r="D16" s="27" t="n">
        <v>1</v>
      </c>
      <c r="E16" s="27" t="n">
        <v>5</v>
      </c>
      <c r="F16" s="28" t="n">
        <v>2.5</v>
      </c>
      <c r="G16" s="28" t="n">
        <v>2.5</v>
      </c>
      <c r="H16" s="29" t="n">
        <f aca="false">G16/F16*100</f>
        <v>100</v>
      </c>
      <c r="I16" s="24"/>
      <c r="J16" s="25"/>
    </row>
    <row r="17" customFormat="false" ht="19.5" hidden="false" customHeight="true" outlineLevel="0" collapsed="false">
      <c r="A17" s="19"/>
      <c r="B17" s="30" t="s">
        <v>18</v>
      </c>
      <c r="C17" s="30"/>
      <c r="D17" s="27" t="n">
        <v>1</v>
      </c>
      <c r="E17" s="27" t="n">
        <v>6</v>
      </c>
      <c r="F17" s="28" t="n">
        <v>10522.4</v>
      </c>
      <c r="G17" s="28" t="n">
        <v>10517</v>
      </c>
      <c r="H17" s="29" t="n">
        <f aca="false">G17/F17*100</f>
        <v>99.9486809092983</v>
      </c>
      <c r="I17" s="24"/>
      <c r="J17" s="25"/>
    </row>
    <row r="18" customFormat="false" ht="15" hidden="false" customHeight="true" outlineLevel="0" collapsed="false">
      <c r="A18" s="19"/>
      <c r="B18" s="30" t="s">
        <v>19</v>
      </c>
      <c r="C18" s="30"/>
      <c r="D18" s="27" t="n">
        <v>1</v>
      </c>
      <c r="E18" s="27" t="n">
        <v>11</v>
      </c>
      <c r="F18" s="28" t="n">
        <v>35.3</v>
      </c>
      <c r="G18" s="28" t="n">
        <v>0</v>
      </c>
      <c r="H18" s="29" t="n">
        <f aca="false">G18/F18*100</f>
        <v>0</v>
      </c>
      <c r="I18" s="24"/>
      <c r="J18" s="25"/>
    </row>
    <row r="19" customFormat="false" ht="15" hidden="false" customHeight="true" outlineLevel="0" collapsed="false">
      <c r="A19" s="19"/>
      <c r="B19" s="30" t="s">
        <v>20</v>
      </c>
      <c r="C19" s="30"/>
      <c r="D19" s="27" t="n">
        <v>1</v>
      </c>
      <c r="E19" s="27" t="n">
        <v>13</v>
      </c>
      <c r="F19" s="28" t="n">
        <v>54362</v>
      </c>
      <c r="G19" s="28" t="n">
        <v>53418.5</v>
      </c>
      <c r="H19" s="29" t="n">
        <f aca="false">G19/F19*100</f>
        <v>98.2644126411832</v>
      </c>
      <c r="I19" s="24"/>
      <c r="J19" s="25"/>
    </row>
    <row r="20" customFormat="false" ht="15" hidden="false" customHeight="true" outlineLevel="0" collapsed="false">
      <c r="A20" s="19"/>
      <c r="B20" s="31" t="s">
        <v>21</v>
      </c>
      <c r="C20" s="31"/>
      <c r="D20" s="21" t="n">
        <v>2</v>
      </c>
      <c r="E20" s="21" t="n">
        <v>0</v>
      </c>
      <c r="F20" s="22" t="n">
        <v>801.7</v>
      </c>
      <c r="G20" s="22" t="n">
        <v>801.7</v>
      </c>
      <c r="H20" s="23" t="n">
        <f aca="false">G20/F20*100</f>
        <v>100</v>
      </c>
      <c r="I20" s="24"/>
      <c r="J20" s="25"/>
    </row>
    <row r="21" customFormat="false" ht="15" hidden="false" customHeight="true" outlineLevel="0" collapsed="false">
      <c r="A21" s="19"/>
      <c r="B21" s="30" t="s">
        <v>22</v>
      </c>
      <c r="C21" s="30"/>
      <c r="D21" s="27" t="n">
        <v>2</v>
      </c>
      <c r="E21" s="27" t="n">
        <v>3</v>
      </c>
      <c r="F21" s="28" t="n">
        <v>801.7</v>
      </c>
      <c r="G21" s="28" t="n">
        <v>801.07</v>
      </c>
      <c r="H21" s="29" t="n">
        <f aca="false">G21/F21*100</f>
        <v>99.9214169888986</v>
      </c>
      <c r="I21" s="24"/>
      <c r="J21" s="25"/>
    </row>
    <row r="22" customFormat="false" ht="15" hidden="false" customHeight="true" outlineLevel="0" collapsed="false">
      <c r="A22" s="19"/>
      <c r="B22" s="31" t="s">
        <v>23</v>
      </c>
      <c r="C22" s="31"/>
      <c r="D22" s="21" t="n">
        <v>3</v>
      </c>
      <c r="E22" s="21" t="n">
        <v>0</v>
      </c>
      <c r="F22" s="22" t="n">
        <v>10838.5</v>
      </c>
      <c r="G22" s="22" t="n">
        <f aca="false">G23+G24+G25</f>
        <v>10468.8</v>
      </c>
      <c r="H22" s="23" t="n">
        <f aca="false">G22/F22*100</f>
        <v>96.5890113945657</v>
      </c>
      <c r="I22" s="24"/>
      <c r="J22" s="25"/>
    </row>
    <row r="23" customFormat="false" ht="19.5" hidden="false" customHeight="true" outlineLevel="0" collapsed="false">
      <c r="A23" s="19"/>
      <c r="B23" s="30" t="s">
        <v>24</v>
      </c>
      <c r="C23" s="30"/>
      <c r="D23" s="27" t="n">
        <v>3</v>
      </c>
      <c r="E23" s="27" t="n">
        <v>9</v>
      </c>
      <c r="F23" s="28" t="n">
        <v>6904.8</v>
      </c>
      <c r="G23" s="28" t="n">
        <v>6854.1</v>
      </c>
      <c r="H23" s="29" t="n">
        <f aca="false">G23/F23*100</f>
        <v>99.2657281890859</v>
      </c>
      <c r="I23" s="24"/>
      <c r="J23" s="25"/>
    </row>
    <row r="24" customFormat="false" ht="15" hidden="false" customHeight="true" outlineLevel="0" collapsed="false">
      <c r="A24" s="19"/>
      <c r="B24" s="30" t="s">
        <v>25</v>
      </c>
      <c r="C24" s="30"/>
      <c r="D24" s="27" t="n">
        <v>3</v>
      </c>
      <c r="E24" s="27" t="n">
        <v>10</v>
      </c>
      <c r="F24" s="28" t="n">
        <v>2184.8</v>
      </c>
      <c r="G24" s="28" t="n">
        <v>1964</v>
      </c>
      <c r="H24" s="29" t="n">
        <f aca="false">G24/F24*100</f>
        <v>89.8938117905529</v>
      </c>
      <c r="I24" s="24"/>
      <c r="J24" s="25"/>
    </row>
    <row r="25" customFormat="false" ht="13.4" hidden="false" customHeight="true" outlineLevel="0" collapsed="false">
      <c r="A25" s="19"/>
      <c r="B25" s="30" t="s">
        <v>26</v>
      </c>
      <c r="C25" s="30"/>
      <c r="D25" s="27" t="n">
        <v>3</v>
      </c>
      <c r="E25" s="27" t="n">
        <v>14</v>
      </c>
      <c r="F25" s="28" t="n">
        <v>1748.9</v>
      </c>
      <c r="G25" s="28" t="n">
        <v>1650.7</v>
      </c>
      <c r="H25" s="29" t="n">
        <f aca="false">G25/F25*100</f>
        <v>94.3850420264166</v>
      </c>
      <c r="I25" s="24"/>
      <c r="J25" s="25"/>
    </row>
    <row r="26" customFormat="false" ht="15" hidden="false" customHeight="true" outlineLevel="0" collapsed="false">
      <c r="A26" s="19"/>
      <c r="B26" s="31" t="s">
        <v>27</v>
      </c>
      <c r="C26" s="31"/>
      <c r="D26" s="21" t="n">
        <v>4</v>
      </c>
      <c r="E26" s="21" t="n">
        <v>0</v>
      </c>
      <c r="F26" s="22" t="n">
        <v>239415.9</v>
      </c>
      <c r="G26" s="22" t="n">
        <f aca="false">G27+G28+G29+G30+G31</f>
        <v>237534.5</v>
      </c>
      <c r="H26" s="23" t="n">
        <f aca="false">G26/F26*100</f>
        <v>99.2141708215703</v>
      </c>
      <c r="I26" s="24"/>
      <c r="J26" s="25"/>
    </row>
    <row r="27" customFormat="false" ht="15" hidden="false" customHeight="true" outlineLevel="0" collapsed="false">
      <c r="A27" s="19"/>
      <c r="B27" s="30" t="s">
        <v>28</v>
      </c>
      <c r="C27" s="30"/>
      <c r="D27" s="27" t="n">
        <v>4</v>
      </c>
      <c r="E27" s="27" t="n">
        <v>1</v>
      </c>
      <c r="F27" s="28" t="n">
        <v>595</v>
      </c>
      <c r="G27" s="28" t="n">
        <v>595</v>
      </c>
      <c r="H27" s="29" t="n">
        <f aca="false">G27/F27*100</f>
        <v>100</v>
      </c>
      <c r="I27" s="24"/>
      <c r="J27" s="25"/>
    </row>
    <row r="28" customFormat="false" ht="15" hidden="false" customHeight="true" outlineLevel="0" collapsed="false">
      <c r="A28" s="19"/>
      <c r="B28" s="30" t="s">
        <v>29</v>
      </c>
      <c r="C28" s="30"/>
      <c r="D28" s="27" t="n">
        <v>4</v>
      </c>
      <c r="E28" s="27" t="n">
        <v>5</v>
      </c>
      <c r="F28" s="28" t="n">
        <v>3888.3</v>
      </c>
      <c r="G28" s="28" t="n">
        <v>3888.3</v>
      </c>
      <c r="H28" s="29" t="n">
        <f aca="false">G28/F28*100</f>
        <v>100</v>
      </c>
      <c r="I28" s="24"/>
      <c r="J28" s="25"/>
    </row>
    <row r="29" customFormat="false" ht="11.15" hidden="false" customHeight="true" outlineLevel="0" collapsed="false">
      <c r="A29" s="19"/>
      <c r="B29" s="30" t="s">
        <v>30</v>
      </c>
      <c r="C29" s="30"/>
      <c r="D29" s="27" t="n">
        <v>4</v>
      </c>
      <c r="E29" s="27" t="n">
        <v>8</v>
      </c>
      <c r="F29" s="28" t="n">
        <v>35769.5</v>
      </c>
      <c r="G29" s="28" t="n">
        <v>35769.5</v>
      </c>
      <c r="H29" s="29" t="n">
        <f aca="false">G29/F29*100</f>
        <v>100</v>
      </c>
      <c r="I29" s="24"/>
      <c r="J29" s="25"/>
    </row>
    <row r="30" customFormat="false" ht="15" hidden="false" customHeight="true" outlineLevel="0" collapsed="false">
      <c r="A30" s="19"/>
      <c r="B30" s="30" t="s">
        <v>31</v>
      </c>
      <c r="C30" s="30"/>
      <c r="D30" s="27" t="n">
        <v>4</v>
      </c>
      <c r="E30" s="27" t="n">
        <v>9</v>
      </c>
      <c r="F30" s="28" t="n">
        <v>152664.1</v>
      </c>
      <c r="G30" s="28" t="n">
        <v>151581</v>
      </c>
      <c r="H30" s="29" t="n">
        <f aca="false">G30/F30*100</f>
        <v>99.2905339238236</v>
      </c>
      <c r="I30" s="24"/>
      <c r="J30" s="25"/>
    </row>
    <row r="31" customFormat="false" ht="15" hidden="false" customHeight="true" outlineLevel="0" collapsed="false">
      <c r="A31" s="19"/>
      <c r="B31" s="30" t="s">
        <v>32</v>
      </c>
      <c r="C31" s="30"/>
      <c r="D31" s="27" t="n">
        <v>4</v>
      </c>
      <c r="E31" s="27" t="n">
        <v>12</v>
      </c>
      <c r="F31" s="28" t="n">
        <v>46499</v>
      </c>
      <c r="G31" s="28" t="n">
        <v>45700.7</v>
      </c>
      <c r="H31" s="29" t="n">
        <f aca="false">G31/F31*100</f>
        <v>98.2831888857825</v>
      </c>
      <c r="I31" s="24"/>
      <c r="J31" s="25"/>
    </row>
    <row r="32" customFormat="false" ht="15" hidden="false" customHeight="true" outlineLevel="0" collapsed="false">
      <c r="A32" s="19"/>
      <c r="B32" s="31" t="s">
        <v>33</v>
      </c>
      <c r="C32" s="31"/>
      <c r="D32" s="21" t="n">
        <v>5</v>
      </c>
      <c r="E32" s="21" t="n">
        <v>0</v>
      </c>
      <c r="F32" s="22" t="n">
        <v>178110.7</v>
      </c>
      <c r="G32" s="22" t="n">
        <f aca="false">G33+G34+G35+G36</f>
        <v>170965.1</v>
      </c>
      <c r="H32" s="23" t="n">
        <f aca="false">G32/F32*100</f>
        <v>95.9881130106164</v>
      </c>
      <c r="I32" s="24"/>
      <c r="J32" s="25"/>
    </row>
    <row r="33" customFormat="false" ht="12.65" hidden="false" customHeight="true" outlineLevel="0" collapsed="false">
      <c r="A33" s="19"/>
      <c r="B33" s="30" t="s">
        <v>34</v>
      </c>
      <c r="C33" s="30"/>
      <c r="D33" s="27" t="n">
        <v>5</v>
      </c>
      <c r="E33" s="27" t="n">
        <v>1</v>
      </c>
      <c r="F33" s="28" t="n">
        <v>7628</v>
      </c>
      <c r="G33" s="28" t="n">
        <v>7552.7</v>
      </c>
      <c r="H33" s="29" t="n">
        <f aca="false">G33/F33*100</f>
        <v>99.0128474043</v>
      </c>
      <c r="I33" s="24"/>
      <c r="J33" s="25"/>
    </row>
    <row r="34" customFormat="false" ht="11.9" hidden="false" customHeight="true" outlineLevel="0" collapsed="false">
      <c r="A34" s="19"/>
      <c r="B34" s="30" t="s">
        <v>35</v>
      </c>
      <c r="C34" s="30"/>
      <c r="D34" s="27" t="n">
        <v>5</v>
      </c>
      <c r="E34" s="27" t="n">
        <v>2</v>
      </c>
      <c r="F34" s="28" t="n">
        <v>65787.8</v>
      </c>
      <c r="G34" s="28" t="n">
        <v>60912.2</v>
      </c>
      <c r="H34" s="29" t="n">
        <f aca="false">G34/F34*100</f>
        <v>92.5888994616023</v>
      </c>
      <c r="I34" s="24"/>
      <c r="J34" s="25"/>
    </row>
    <row r="35" customFormat="false" ht="12.65" hidden="false" customHeight="true" outlineLevel="0" collapsed="false">
      <c r="A35" s="19"/>
      <c r="B35" s="30" t="s">
        <v>36</v>
      </c>
      <c r="C35" s="30"/>
      <c r="D35" s="27" t="n">
        <v>5</v>
      </c>
      <c r="E35" s="27" t="n">
        <v>3</v>
      </c>
      <c r="F35" s="28" t="n">
        <v>81299.5</v>
      </c>
      <c r="G35" s="28" t="n">
        <v>79104.8</v>
      </c>
      <c r="H35" s="29" t="n">
        <f aca="false">G35/F35*100</f>
        <v>97.3004754026778</v>
      </c>
      <c r="I35" s="24"/>
      <c r="J35" s="25"/>
    </row>
    <row r="36" customFormat="false" ht="15" hidden="false" customHeight="true" outlineLevel="0" collapsed="false">
      <c r="A36" s="19"/>
      <c r="B36" s="30" t="s">
        <v>37</v>
      </c>
      <c r="C36" s="30"/>
      <c r="D36" s="27" t="n">
        <v>5</v>
      </c>
      <c r="E36" s="27" t="n">
        <v>5</v>
      </c>
      <c r="F36" s="28" t="n">
        <v>23395.4</v>
      </c>
      <c r="G36" s="28" t="n">
        <v>23395.4</v>
      </c>
      <c r="H36" s="29" t="n">
        <f aca="false">G36/F36*100</f>
        <v>100</v>
      </c>
      <c r="I36" s="24"/>
      <c r="J36" s="25"/>
    </row>
    <row r="37" customFormat="false" ht="15" hidden="false" customHeight="true" outlineLevel="0" collapsed="false">
      <c r="A37" s="19"/>
      <c r="B37" s="31" t="s">
        <v>38</v>
      </c>
      <c r="C37" s="31"/>
      <c r="D37" s="21" t="n">
        <v>6</v>
      </c>
      <c r="E37" s="21" t="n">
        <v>0</v>
      </c>
      <c r="F37" s="22" t="n">
        <v>80</v>
      </c>
      <c r="G37" s="22" t="n">
        <v>38.4</v>
      </c>
      <c r="H37" s="23" t="n">
        <f aca="false">G37/F37*100</f>
        <v>48</v>
      </c>
      <c r="I37" s="24"/>
      <c r="J37" s="25"/>
    </row>
    <row r="38" customFormat="false" ht="15" hidden="false" customHeight="true" outlineLevel="0" collapsed="false">
      <c r="A38" s="19"/>
      <c r="B38" s="30" t="s">
        <v>39</v>
      </c>
      <c r="C38" s="30"/>
      <c r="D38" s="27" t="n">
        <v>6</v>
      </c>
      <c r="E38" s="27" t="n">
        <v>3</v>
      </c>
      <c r="F38" s="28" t="n">
        <v>80</v>
      </c>
      <c r="G38" s="28" t="n">
        <v>38.4</v>
      </c>
      <c r="H38" s="29" t="n">
        <f aca="false">G38/F38*100</f>
        <v>48</v>
      </c>
      <c r="I38" s="24"/>
      <c r="J38" s="25"/>
    </row>
    <row r="39" customFormat="false" ht="15" hidden="false" customHeight="true" outlineLevel="0" collapsed="false">
      <c r="A39" s="19"/>
      <c r="B39" s="31" t="s">
        <v>40</v>
      </c>
      <c r="C39" s="31"/>
      <c r="D39" s="21" t="n">
        <v>7</v>
      </c>
      <c r="E39" s="21" t="n">
        <v>0</v>
      </c>
      <c r="F39" s="22" t="n">
        <v>622959</v>
      </c>
      <c r="G39" s="22" t="n">
        <f aca="false">G40+G41+G42+G43+G44</f>
        <v>622959</v>
      </c>
      <c r="H39" s="23" t="n">
        <f aca="false">G39/F39*100</f>
        <v>100</v>
      </c>
      <c r="I39" s="24"/>
      <c r="J39" s="25"/>
    </row>
    <row r="40" customFormat="false" ht="15" hidden="false" customHeight="true" outlineLevel="0" collapsed="false">
      <c r="A40" s="19"/>
      <c r="B40" s="30" t="s">
        <v>41</v>
      </c>
      <c r="C40" s="30"/>
      <c r="D40" s="27" t="n">
        <v>7</v>
      </c>
      <c r="E40" s="27" t="n">
        <v>1</v>
      </c>
      <c r="F40" s="28" t="n">
        <v>170853.2</v>
      </c>
      <c r="G40" s="28" t="n">
        <v>170853.2</v>
      </c>
      <c r="H40" s="29" t="n">
        <f aca="false">G40/F40*100</f>
        <v>100</v>
      </c>
      <c r="I40" s="24"/>
      <c r="J40" s="25"/>
    </row>
    <row r="41" customFormat="false" ht="15" hidden="false" customHeight="true" outlineLevel="0" collapsed="false">
      <c r="A41" s="19"/>
      <c r="B41" s="30" t="s">
        <v>42</v>
      </c>
      <c r="C41" s="30"/>
      <c r="D41" s="27" t="n">
        <v>7</v>
      </c>
      <c r="E41" s="27" t="n">
        <v>2</v>
      </c>
      <c r="F41" s="28" t="n">
        <v>349644.3</v>
      </c>
      <c r="G41" s="28" t="n">
        <v>349644.3</v>
      </c>
      <c r="H41" s="29" t="n">
        <f aca="false">G41/F41*100</f>
        <v>100</v>
      </c>
      <c r="I41" s="24"/>
      <c r="J41" s="25"/>
    </row>
    <row r="42" customFormat="false" ht="15" hidden="false" customHeight="true" outlineLevel="0" collapsed="false">
      <c r="A42" s="19"/>
      <c r="B42" s="30" t="s">
        <v>43</v>
      </c>
      <c r="C42" s="30"/>
      <c r="D42" s="27" t="n">
        <v>7</v>
      </c>
      <c r="E42" s="27" t="n">
        <v>3</v>
      </c>
      <c r="F42" s="28" t="n">
        <v>45511.3</v>
      </c>
      <c r="G42" s="28" t="n">
        <v>45511.3</v>
      </c>
      <c r="H42" s="29" t="n">
        <f aca="false">G42/F42*100</f>
        <v>100</v>
      </c>
      <c r="I42" s="24"/>
      <c r="J42" s="25"/>
    </row>
    <row r="43" customFormat="false" ht="15" hidden="false" customHeight="true" outlineLevel="0" collapsed="false">
      <c r="A43" s="19"/>
      <c r="B43" s="30" t="s">
        <v>44</v>
      </c>
      <c r="C43" s="30"/>
      <c r="D43" s="27" t="n">
        <v>7</v>
      </c>
      <c r="E43" s="27" t="n">
        <v>7</v>
      </c>
      <c r="F43" s="28" t="n">
        <v>2068.3</v>
      </c>
      <c r="G43" s="28" t="n">
        <v>2068.3</v>
      </c>
      <c r="H43" s="29" t="n">
        <f aca="false">G43/F43*100</f>
        <v>100</v>
      </c>
      <c r="I43" s="24"/>
      <c r="J43" s="25"/>
    </row>
    <row r="44" customFormat="false" ht="15" hidden="false" customHeight="true" outlineLevel="0" collapsed="false">
      <c r="A44" s="19"/>
      <c r="B44" s="30" t="s">
        <v>45</v>
      </c>
      <c r="C44" s="30"/>
      <c r="D44" s="27" t="n">
        <v>7</v>
      </c>
      <c r="E44" s="27" t="n">
        <v>9</v>
      </c>
      <c r="F44" s="28" t="n">
        <v>54881.9</v>
      </c>
      <c r="G44" s="28" t="n">
        <v>54881.9</v>
      </c>
      <c r="H44" s="29" t="n">
        <f aca="false">G44/F44*100</f>
        <v>100</v>
      </c>
      <c r="I44" s="24"/>
      <c r="J44" s="25"/>
    </row>
    <row r="45" customFormat="false" ht="15" hidden="false" customHeight="true" outlineLevel="0" collapsed="false">
      <c r="A45" s="19"/>
      <c r="B45" s="31" t="s">
        <v>46</v>
      </c>
      <c r="C45" s="31"/>
      <c r="D45" s="21" t="n">
        <v>8</v>
      </c>
      <c r="E45" s="21" t="n">
        <v>0</v>
      </c>
      <c r="F45" s="22" t="n">
        <v>93680.2</v>
      </c>
      <c r="G45" s="22" t="n">
        <v>87119.6</v>
      </c>
      <c r="H45" s="23" t="n">
        <f aca="false">G45/F45*100</f>
        <v>92.9968125601781</v>
      </c>
      <c r="I45" s="24"/>
      <c r="J45" s="25"/>
    </row>
    <row r="46" customFormat="false" ht="15" hidden="false" customHeight="true" outlineLevel="0" collapsed="false">
      <c r="A46" s="19"/>
      <c r="B46" s="30" t="s">
        <v>47</v>
      </c>
      <c r="C46" s="30"/>
      <c r="D46" s="27" t="n">
        <v>8</v>
      </c>
      <c r="E46" s="27" t="n">
        <v>1</v>
      </c>
      <c r="F46" s="28" t="n">
        <v>93680.2</v>
      </c>
      <c r="G46" s="28" t="n">
        <v>87119.6</v>
      </c>
      <c r="H46" s="29" t="n">
        <f aca="false">G46/F46*100</f>
        <v>92.9968125601781</v>
      </c>
      <c r="I46" s="24"/>
      <c r="J46" s="25"/>
    </row>
    <row r="47" customFormat="false" ht="12.65" hidden="false" customHeight="true" outlineLevel="0" collapsed="false">
      <c r="A47" s="19"/>
      <c r="B47" s="31" t="s">
        <v>48</v>
      </c>
      <c r="C47" s="31"/>
      <c r="D47" s="21" t="n">
        <v>9</v>
      </c>
      <c r="E47" s="21" t="n">
        <v>0</v>
      </c>
      <c r="F47" s="22" t="n">
        <v>1006</v>
      </c>
      <c r="G47" s="22" t="n">
        <f aca="false">G48+G49</f>
        <v>1006</v>
      </c>
      <c r="H47" s="23" t="n">
        <f aca="false">G47/F47*100</f>
        <v>100</v>
      </c>
      <c r="I47" s="24"/>
      <c r="J47" s="25"/>
    </row>
    <row r="48" customFormat="false" ht="15" hidden="false" customHeight="true" outlineLevel="0" collapsed="false">
      <c r="A48" s="19"/>
      <c r="B48" s="30" t="s">
        <v>49</v>
      </c>
      <c r="C48" s="30"/>
      <c r="D48" s="27" t="n">
        <v>9</v>
      </c>
      <c r="E48" s="27" t="n">
        <v>7</v>
      </c>
      <c r="F48" s="28" t="n">
        <v>286</v>
      </c>
      <c r="G48" s="28" t="n">
        <v>286</v>
      </c>
      <c r="H48" s="29" t="n">
        <f aca="false">G48/F48*100</f>
        <v>100</v>
      </c>
      <c r="I48" s="24"/>
      <c r="J48" s="25"/>
    </row>
    <row r="49" customFormat="false" ht="15" hidden="false" customHeight="true" outlineLevel="0" collapsed="false">
      <c r="A49" s="19"/>
      <c r="B49" s="30" t="s">
        <v>50</v>
      </c>
      <c r="C49" s="30"/>
      <c r="D49" s="27" t="n">
        <v>9</v>
      </c>
      <c r="E49" s="27" t="n">
        <v>9</v>
      </c>
      <c r="F49" s="28" t="n">
        <v>720</v>
      </c>
      <c r="G49" s="28" t="n">
        <v>720</v>
      </c>
      <c r="H49" s="29" t="n">
        <f aca="false">G49/F49*100</f>
        <v>100</v>
      </c>
      <c r="I49" s="24"/>
      <c r="J49" s="25"/>
    </row>
    <row r="50" customFormat="false" ht="15" hidden="false" customHeight="true" outlineLevel="0" collapsed="false">
      <c r="A50" s="19"/>
      <c r="B50" s="31" t="s">
        <v>51</v>
      </c>
      <c r="C50" s="31"/>
      <c r="D50" s="21" t="n">
        <v>10</v>
      </c>
      <c r="E50" s="21" t="n">
        <v>0</v>
      </c>
      <c r="F50" s="22" t="n">
        <v>69496.3</v>
      </c>
      <c r="G50" s="22" t="n">
        <f aca="false">G51+G52+G53</f>
        <v>69446.4</v>
      </c>
      <c r="H50" s="23" t="n">
        <f aca="false">G50/F50*100</f>
        <v>99.928197616276</v>
      </c>
      <c r="I50" s="24"/>
      <c r="J50" s="25"/>
    </row>
    <row r="51" customFormat="false" ht="15" hidden="false" customHeight="true" outlineLevel="0" collapsed="false">
      <c r="A51" s="19"/>
      <c r="B51" s="30" t="s">
        <v>52</v>
      </c>
      <c r="C51" s="30"/>
      <c r="D51" s="27" t="n">
        <v>10</v>
      </c>
      <c r="E51" s="27" t="n">
        <v>1</v>
      </c>
      <c r="F51" s="28" t="n">
        <v>5116</v>
      </c>
      <c r="G51" s="28" t="n">
        <v>5100.4</v>
      </c>
      <c r="H51" s="29" t="n">
        <f aca="false">G51/F51*100</f>
        <v>99.6950742767787</v>
      </c>
      <c r="I51" s="24"/>
      <c r="J51" s="25"/>
    </row>
    <row r="52" customFormat="false" ht="15" hidden="false" customHeight="true" outlineLevel="0" collapsed="false">
      <c r="A52" s="19"/>
      <c r="B52" s="30" t="s">
        <v>53</v>
      </c>
      <c r="C52" s="30"/>
      <c r="D52" s="27" t="n">
        <v>10</v>
      </c>
      <c r="E52" s="27" t="n">
        <v>3</v>
      </c>
      <c r="F52" s="28" t="n">
        <v>64130.9</v>
      </c>
      <c r="G52" s="28" t="n">
        <v>64096.6</v>
      </c>
      <c r="H52" s="29" t="n">
        <f aca="false">G52/F52*100</f>
        <v>99.9465156422255</v>
      </c>
      <c r="I52" s="24"/>
      <c r="J52" s="25"/>
    </row>
    <row r="53" customFormat="false" ht="15" hidden="false" customHeight="true" outlineLevel="0" collapsed="false">
      <c r="A53" s="19"/>
      <c r="B53" s="30" t="s">
        <v>54</v>
      </c>
      <c r="C53" s="30"/>
      <c r="D53" s="27" t="n">
        <v>10</v>
      </c>
      <c r="E53" s="27" t="n">
        <v>4</v>
      </c>
      <c r="F53" s="32" t="n">
        <v>249.4</v>
      </c>
      <c r="G53" s="32" t="n">
        <v>249.4</v>
      </c>
      <c r="H53" s="29" t="n">
        <f aca="false">G53/F53*100</f>
        <v>100</v>
      </c>
      <c r="I53" s="24"/>
      <c r="J53" s="25"/>
    </row>
    <row r="54" customFormat="false" ht="15" hidden="false" customHeight="true" outlineLevel="0" collapsed="false">
      <c r="A54" s="19"/>
      <c r="B54" s="31" t="s">
        <v>55</v>
      </c>
      <c r="C54" s="31"/>
      <c r="D54" s="21" t="n">
        <v>11</v>
      </c>
      <c r="E54" s="21" t="n">
        <v>0</v>
      </c>
      <c r="F54" s="22" t="n">
        <v>40202.7</v>
      </c>
      <c r="G54" s="22" t="n">
        <f aca="false">G55+G56</f>
        <v>29738.4</v>
      </c>
      <c r="H54" s="23" t="n">
        <f aca="false">G54/F54*100</f>
        <v>73.9711511913379</v>
      </c>
      <c r="I54" s="24"/>
      <c r="J54" s="25"/>
    </row>
    <row r="55" customFormat="false" ht="15" hidden="false" customHeight="true" outlineLevel="0" collapsed="false">
      <c r="A55" s="19"/>
      <c r="B55" s="30" t="s">
        <v>56</v>
      </c>
      <c r="C55" s="30"/>
      <c r="D55" s="27" t="n">
        <v>11</v>
      </c>
      <c r="E55" s="27" t="n">
        <v>2</v>
      </c>
      <c r="F55" s="28" t="n">
        <v>39961.2</v>
      </c>
      <c r="G55" s="28" t="n">
        <v>29496.9</v>
      </c>
      <c r="H55" s="29" t="n">
        <f aca="false">G55/F55*100</f>
        <v>73.8138494339509</v>
      </c>
      <c r="I55" s="24"/>
      <c r="J55" s="25"/>
    </row>
    <row r="56" customFormat="false" ht="15" hidden="false" customHeight="true" outlineLevel="0" collapsed="false">
      <c r="A56" s="19"/>
      <c r="B56" s="30" t="s">
        <v>57</v>
      </c>
      <c r="C56" s="30"/>
      <c r="D56" s="27" t="n">
        <v>11</v>
      </c>
      <c r="E56" s="27" t="n">
        <v>3</v>
      </c>
      <c r="F56" s="28" t="n">
        <v>241.5</v>
      </c>
      <c r="G56" s="28" t="n">
        <v>241.5</v>
      </c>
      <c r="H56" s="29" t="n">
        <f aca="false">G56/F56*100</f>
        <v>100</v>
      </c>
      <c r="I56" s="24"/>
      <c r="J56" s="25"/>
    </row>
    <row r="57" customFormat="false" ht="15" hidden="false" customHeight="true" outlineLevel="0" collapsed="false">
      <c r="A57" s="19"/>
      <c r="B57" s="31" t="s">
        <v>58</v>
      </c>
      <c r="C57" s="31"/>
      <c r="D57" s="21" t="n">
        <v>13</v>
      </c>
      <c r="E57" s="21" t="n">
        <v>0</v>
      </c>
      <c r="F57" s="22" t="n">
        <v>12.9</v>
      </c>
      <c r="G57" s="22" t="n">
        <v>12.9</v>
      </c>
      <c r="H57" s="23" t="n">
        <f aca="false">G57/F57*100</f>
        <v>100</v>
      </c>
      <c r="I57" s="24"/>
      <c r="J57" s="25"/>
    </row>
    <row r="58" customFormat="false" ht="15" hidden="false" customHeight="true" outlineLevel="0" collapsed="false">
      <c r="A58" s="19"/>
      <c r="B58" s="33" t="s">
        <v>59</v>
      </c>
      <c r="C58" s="33"/>
      <c r="D58" s="34" t="n">
        <v>13</v>
      </c>
      <c r="E58" s="34" t="n">
        <v>1</v>
      </c>
      <c r="F58" s="35" t="n">
        <v>12.9</v>
      </c>
      <c r="G58" s="35" t="n">
        <v>12.9</v>
      </c>
      <c r="H58" s="29" t="n">
        <f aca="false">G58/F58*100</f>
        <v>100</v>
      </c>
      <c r="I58" s="36"/>
      <c r="J58" s="25"/>
    </row>
    <row r="59" customFormat="false" ht="409" hidden="true" customHeight="true" outlineLevel="0" collapsed="false">
      <c r="A59" s="37"/>
      <c r="B59" s="38"/>
      <c r="C59" s="37"/>
      <c r="D59" s="37" t="n">
        <v>0</v>
      </c>
      <c r="E59" s="37" t="n">
        <v>0</v>
      </c>
      <c r="F59" s="37" t="n">
        <v>1402112.2</v>
      </c>
      <c r="G59" s="37" t="n">
        <v>1086224.9</v>
      </c>
      <c r="H59" s="39" t="n">
        <f aca="false">G59/F59*100</f>
        <v>77.4706118383393</v>
      </c>
      <c r="I59" s="37"/>
      <c r="J59" s="3"/>
    </row>
    <row r="60" customFormat="false" ht="15" hidden="false" customHeight="true" outlineLevel="0" collapsed="false">
      <c r="A60" s="11"/>
      <c r="B60" s="40" t="s">
        <v>60</v>
      </c>
      <c r="C60" s="41"/>
      <c r="D60" s="41"/>
      <c r="E60" s="41"/>
      <c r="F60" s="42" t="n">
        <v>1402112.2</v>
      </c>
      <c r="G60" s="42" t="n">
        <f aca="false">G12+G20+G22+G26+G32+G37+G39+G45+G47+G50+G54+G57</f>
        <v>1372830</v>
      </c>
      <c r="H60" s="29" t="n">
        <f aca="false">G60/F60*100</f>
        <v>97.9115651372266</v>
      </c>
      <c r="I60" s="43"/>
      <c r="J60" s="3"/>
    </row>
    <row r="61" customFormat="false" ht="12.75" hidden="false" customHeight="true" outlineLevel="0" collapsed="false">
      <c r="A61" s="37"/>
      <c r="B61" s="37"/>
      <c r="C61" s="37"/>
      <c r="D61" s="37"/>
      <c r="E61" s="37"/>
      <c r="F61" s="37"/>
      <c r="G61" s="37"/>
      <c r="H61" s="3"/>
      <c r="I61" s="3"/>
      <c r="J61" s="3"/>
    </row>
    <row r="62" customFormat="false" ht="11.25" hidden="false" customHeight="true" outlineLevel="0" collapsed="false">
      <c r="A62" s="37"/>
      <c r="B62" s="37"/>
      <c r="C62" s="37"/>
      <c r="D62" s="37"/>
      <c r="E62" s="37"/>
      <c r="F62" s="37"/>
      <c r="G62" s="37"/>
      <c r="H62" s="3"/>
      <c r="I62" s="3"/>
      <c r="J62" s="3"/>
    </row>
    <row r="63" customFormat="false" ht="10.5" hidden="false" customHeight="true" outlineLevel="0" collapsed="false">
      <c r="A63" s="37" t="s">
        <v>61</v>
      </c>
      <c r="B63" s="37"/>
      <c r="C63" s="37"/>
      <c r="D63" s="37"/>
      <c r="E63" s="37"/>
      <c r="F63" s="37"/>
      <c r="G63" s="37"/>
      <c r="H63" s="3"/>
      <c r="I63" s="3"/>
      <c r="J63" s="3"/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60">
    <mergeCell ref="E1:H1"/>
    <mergeCell ref="E2:H2"/>
    <mergeCell ref="E3:H3"/>
    <mergeCell ref="F4:H4"/>
    <mergeCell ref="F5:H5"/>
    <mergeCell ref="B7:H7"/>
    <mergeCell ref="B9:C10"/>
    <mergeCell ref="D9:D10"/>
    <mergeCell ref="E9:E10"/>
    <mergeCell ref="F9:F10"/>
    <mergeCell ref="G9:G10"/>
    <mergeCell ref="H9:H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</mergeCells>
  <printOptions headings="false" gridLines="false" gridLinesSet="true" horizontalCentered="false" verticalCentered="false"/>
  <pageMargins left="0.7875" right="0.39375" top="0.7875" bottom="0.78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</TotalTime>
  <Application>LibreOffice/24.2.3.2$Linux_X86_64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2025-05-22T05:42:44Z</dcterms:created>
  <dc:creator/>
  <dc:description/>
  <dc:language>ru-RU</dc:language>
  <cp:lastModifiedBy/>
  <dcterms:modified xsi:type="dcterms:W3CDTF">2025-06-02T10:59:22Z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